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definedNames>
    <definedName name="Tävlingsnamn">[1]Tävlingsinfo!$C$4</definedName>
  </definedNames>
  <calcPr calcId="145621"/>
</workbook>
</file>

<file path=xl/calcChain.xml><?xml version="1.0" encoding="utf-8"?>
<calcChain xmlns="http://schemas.openxmlformats.org/spreadsheetml/2006/main">
  <c r="N61" i="2" l="1"/>
  <c r="M61" i="2"/>
  <c r="J61" i="2"/>
  <c r="K61" i="2" s="1"/>
  <c r="H61" i="2"/>
  <c r="G61" i="2"/>
  <c r="D61" i="2"/>
  <c r="E61" i="2" s="1"/>
  <c r="C61" i="2"/>
  <c r="B61" i="2"/>
  <c r="A61" i="2"/>
  <c r="N60" i="2"/>
  <c r="M60" i="2"/>
  <c r="J60" i="2"/>
  <c r="K60" i="2" s="1"/>
  <c r="H60" i="2"/>
  <c r="G60" i="2"/>
  <c r="D60" i="2"/>
  <c r="C60" i="2"/>
  <c r="B60" i="2"/>
  <c r="A60" i="2"/>
  <c r="M59" i="2"/>
  <c r="N59" i="2" s="1"/>
  <c r="J59" i="2"/>
  <c r="K59" i="2" s="1"/>
  <c r="G59" i="2"/>
  <c r="H59" i="2" s="1"/>
  <c r="D59" i="2"/>
  <c r="C59" i="2"/>
  <c r="B59" i="2"/>
  <c r="A59" i="2"/>
  <c r="M58" i="2"/>
  <c r="N58" i="2" s="1"/>
  <c r="K58" i="2"/>
  <c r="J58" i="2"/>
  <c r="G58" i="2"/>
  <c r="H58" i="2" s="1"/>
  <c r="E58" i="2"/>
  <c r="D58" i="2"/>
  <c r="C58" i="2"/>
  <c r="B58" i="2"/>
  <c r="A58" i="2"/>
  <c r="N57" i="2"/>
  <c r="M57" i="2"/>
  <c r="J57" i="2"/>
  <c r="K57" i="2" s="1"/>
  <c r="H57" i="2"/>
  <c r="G57" i="2"/>
  <c r="D57" i="2"/>
  <c r="E57" i="2" s="1"/>
  <c r="C57" i="2"/>
  <c r="B57" i="2"/>
  <c r="A57" i="2"/>
  <c r="N56" i="2"/>
  <c r="M56" i="2"/>
  <c r="J56" i="2"/>
  <c r="K56" i="2" s="1"/>
  <c r="H56" i="2"/>
  <c r="G56" i="2"/>
  <c r="D56" i="2"/>
  <c r="C56" i="2"/>
  <c r="B56" i="2"/>
  <c r="A56" i="2"/>
  <c r="M55" i="2"/>
  <c r="N55" i="2" s="1"/>
  <c r="J55" i="2"/>
  <c r="K55" i="2" s="1"/>
  <c r="G55" i="2"/>
  <c r="H55" i="2" s="1"/>
  <c r="D55" i="2"/>
  <c r="P55" i="2" s="1"/>
  <c r="Q55" i="2" s="1"/>
  <c r="C55" i="2"/>
  <c r="B55" i="2"/>
  <c r="A55" i="2"/>
  <c r="N54" i="2"/>
  <c r="M54" i="2"/>
  <c r="K54" i="2"/>
  <c r="J54" i="2"/>
  <c r="H54" i="2"/>
  <c r="G54" i="2"/>
  <c r="E54" i="2"/>
  <c r="D54" i="2"/>
  <c r="P54" i="2" s="1"/>
  <c r="Q54" i="2" s="1"/>
  <c r="C54" i="2"/>
  <c r="B54" i="2"/>
  <c r="A54" i="2"/>
  <c r="N53" i="2"/>
  <c r="M53" i="2"/>
  <c r="J53" i="2"/>
  <c r="K53" i="2" s="1"/>
  <c r="G53" i="2"/>
  <c r="D53" i="2"/>
  <c r="E53" i="2" s="1"/>
  <c r="C53" i="2"/>
  <c r="B53" i="2"/>
  <c r="A53" i="2"/>
  <c r="N52" i="2"/>
  <c r="M52" i="2"/>
  <c r="K52" i="2"/>
  <c r="J52" i="2"/>
  <c r="H52" i="2"/>
  <c r="G52" i="2"/>
  <c r="E52" i="2"/>
  <c r="D52" i="2"/>
  <c r="P52" i="2" s="1"/>
  <c r="Q52" i="2" s="1"/>
  <c r="C52" i="2"/>
  <c r="B52" i="2"/>
  <c r="A52" i="2"/>
  <c r="M51" i="2"/>
  <c r="N51" i="2" s="1"/>
  <c r="K51" i="2"/>
  <c r="J51" i="2"/>
  <c r="G51" i="2"/>
  <c r="H51" i="2" s="1"/>
  <c r="E51" i="2"/>
  <c r="D51" i="2"/>
  <c r="C51" i="2"/>
  <c r="B51" i="2"/>
  <c r="A51" i="2"/>
  <c r="M50" i="2"/>
  <c r="N50" i="2" s="1"/>
  <c r="K50" i="2"/>
  <c r="J50" i="2"/>
  <c r="G50" i="2"/>
  <c r="H50" i="2" s="1"/>
  <c r="E50" i="2"/>
  <c r="D50" i="2"/>
  <c r="C50" i="2"/>
  <c r="B50" i="2"/>
  <c r="A50" i="2"/>
  <c r="M49" i="2"/>
  <c r="N49" i="2" s="1"/>
  <c r="J49" i="2"/>
  <c r="K49" i="2" s="1"/>
  <c r="H49" i="2"/>
  <c r="G49" i="2"/>
  <c r="D49" i="2"/>
  <c r="E49" i="2" s="1"/>
  <c r="C49" i="2"/>
  <c r="B49" i="2"/>
  <c r="A49" i="2"/>
  <c r="P48" i="2"/>
  <c r="Q48" i="2" s="1"/>
  <c r="N48" i="2"/>
  <c r="M48" i="2"/>
  <c r="J48" i="2"/>
  <c r="K48" i="2" s="1"/>
  <c r="H48" i="2"/>
  <c r="G48" i="2"/>
  <c r="D48" i="2"/>
  <c r="E48" i="2" s="1"/>
  <c r="C48" i="2"/>
  <c r="B48" i="2"/>
  <c r="A48" i="2"/>
  <c r="M47" i="2"/>
  <c r="N47" i="2" s="1"/>
  <c r="J47" i="2"/>
  <c r="K47" i="2" s="1"/>
  <c r="G47" i="2"/>
  <c r="H47" i="2" s="1"/>
  <c r="D47" i="2"/>
  <c r="C47" i="2"/>
  <c r="B47" i="2"/>
  <c r="A47" i="2"/>
  <c r="N46" i="2"/>
  <c r="M46" i="2"/>
  <c r="K46" i="2"/>
  <c r="J46" i="2"/>
  <c r="H46" i="2"/>
  <c r="G46" i="2"/>
  <c r="E46" i="2"/>
  <c r="D46" i="2"/>
  <c r="P46" i="2" s="1"/>
  <c r="Q46" i="2" s="1"/>
  <c r="C46" i="2"/>
  <c r="B46" i="2"/>
  <c r="A46" i="2"/>
  <c r="N45" i="2"/>
  <c r="M45" i="2"/>
  <c r="J45" i="2"/>
  <c r="K45" i="2" s="1"/>
  <c r="G45" i="2"/>
  <c r="D45" i="2"/>
  <c r="E45" i="2" s="1"/>
  <c r="C45" i="2"/>
  <c r="B45" i="2"/>
  <c r="A45" i="2"/>
  <c r="N44" i="2"/>
  <c r="M44" i="2"/>
  <c r="K44" i="2"/>
  <c r="J44" i="2"/>
  <c r="H44" i="2"/>
  <c r="G44" i="2"/>
  <c r="E44" i="2"/>
  <c r="D44" i="2"/>
  <c r="P44" i="2" s="1"/>
  <c r="Q44" i="2" s="1"/>
  <c r="C44" i="2"/>
  <c r="B44" i="2"/>
  <c r="A44" i="2"/>
  <c r="M43" i="2"/>
  <c r="J43" i="2"/>
  <c r="G43" i="2"/>
  <c r="D43" i="2"/>
  <c r="C43" i="2"/>
  <c r="B43" i="2"/>
  <c r="A43" i="2"/>
  <c r="M42" i="2"/>
  <c r="J42" i="2"/>
  <c r="G42" i="2"/>
  <c r="D42" i="2"/>
  <c r="C42" i="2"/>
  <c r="B42" i="2"/>
  <c r="A42" i="2"/>
  <c r="M41" i="2"/>
  <c r="J41" i="2"/>
  <c r="G41" i="2"/>
  <c r="D41" i="2"/>
  <c r="C41" i="2"/>
  <c r="B41" i="2"/>
  <c r="A41" i="2"/>
  <c r="M40" i="2"/>
  <c r="J40" i="2"/>
  <c r="G40" i="2"/>
  <c r="D40" i="2"/>
  <c r="C40" i="2"/>
  <c r="B40" i="2"/>
  <c r="A40" i="2"/>
  <c r="M39" i="2"/>
  <c r="J39" i="2"/>
  <c r="G39" i="2"/>
  <c r="D39" i="2"/>
  <c r="P39" i="2" s="1"/>
  <c r="C39" i="2"/>
  <c r="B39" i="2"/>
  <c r="A39" i="2"/>
  <c r="M38" i="2"/>
  <c r="J38" i="2"/>
  <c r="G38" i="2"/>
  <c r="D38" i="2"/>
  <c r="P38" i="2" s="1"/>
  <c r="C38" i="2"/>
  <c r="B38" i="2"/>
  <c r="A38" i="2"/>
  <c r="M37" i="2"/>
  <c r="J37" i="2"/>
  <c r="G37" i="2"/>
  <c r="D37" i="2"/>
  <c r="C37" i="2"/>
  <c r="B37" i="2"/>
  <c r="A37" i="2"/>
  <c r="M36" i="2"/>
  <c r="J36" i="2"/>
  <c r="G36" i="2"/>
  <c r="D36" i="2"/>
  <c r="P36" i="2" s="1"/>
  <c r="C36" i="2"/>
  <c r="B36" i="2"/>
  <c r="A36" i="2"/>
  <c r="M35" i="2"/>
  <c r="J35" i="2"/>
  <c r="G35" i="2"/>
  <c r="D35" i="2"/>
  <c r="C35" i="2"/>
  <c r="B35" i="2"/>
  <c r="A35" i="2"/>
  <c r="M34" i="2"/>
  <c r="J34" i="2"/>
  <c r="G34" i="2"/>
  <c r="E34" i="2"/>
  <c r="D34" i="2"/>
  <c r="C34" i="2"/>
  <c r="B34" i="2"/>
  <c r="A34" i="2"/>
  <c r="M33" i="2"/>
  <c r="J33" i="2"/>
  <c r="G33" i="2"/>
  <c r="D33" i="2"/>
  <c r="C33" i="2"/>
  <c r="B33" i="2"/>
  <c r="A33" i="2"/>
  <c r="P32" i="2"/>
  <c r="Q32" i="2" s="1"/>
  <c r="N32" i="2"/>
  <c r="M32" i="2"/>
  <c r="J32" i="2"/>
  <c r="K32" i="2" s="1"/>
  <c r="H32" i="2"/>
  <c r="G32" i="2"/>
  <c r="D32" i="2"/>
  <c r="E32" i="2" s="1"/>
  <c r="C32" i="2"/>
  <c r="B32" i="2"/>
  <c r="A32" i="2"/>
  <c r="M31" i="2"/>
  <c r="J31" i="2"/>
  <c r="G31" i="2"/>
  <c r="D31" i="2"/>
  <c r="C31" i="2"/>
  <c r="B31" i="2"/>
  <c r="A31" i="2"/>
  <c r="M30" i="2"/>
  <c r="J30" i="2"/>
  <c r="G30" i="2"/>
  <c r="D30" i="2"/>
  <c r="P30" i="2" s="1"/>
  <c r="C30" i="2"/>
  <c r="B30" i="2"/>
  <c r="A30" i="2"/>
  <c r="M29" i="2"/>
  <c r="J29" i="2"/>
  <c r="G29" i="2"/>
  <c r="D29" i="2"/>
  <c r="C29" i="2"/>
  <c r="B29" i="2"/>
  <c r="A29" i="2"/>
  <c r="M28" i="2"/>
  <c r="J28" i="2"/>
  <c r="G28" i="2"/>
  <c r="D28" i="2"/>
  <c r="P28" i="2" s="1"/>
  <c r="C28" i="2"/>
  <c r="B28" i="2"/>
  <c r="A28" i="2"/>
  <c r="M27" i="2"/>
  <c r="J27" i="2"/>
  <c r="G27" i="2"/>
  <c r="D27" i="2"/>
  <c r="C27" i="2"/>
  <c r="B27" i="2"/>
  <c r="A27" i="2"/>
  <c r="M26" i="2"/>
  <c r="J26" i="2"/>
  <c r="G26" i="2"/>
  <c r="D26" i="2"/>
  <c r="C26" i="2"/>
  <c r="B26" i="2"/>
  <c r="A26" i="2"/>
  <c r="M25" i="2"/>
  <c r="J25" i="2"/>
  <c r="G25" i="2"/>
  <c r="D25" i="2"/>
  <c r="C25" i="2"/>
  <c r="B25" i="2"/>
  <c r="A25" i="2"/>
  <c r="M24" i="2"/>
  <c r="J24" i="2"/>
  <c r="G24" i="2"/>
  <c r="D24" i="2"/>
  <c r="C24" i="2"/>
  <c r="B24" i="2"/>
  <c r="A24" i="2"/>
  <c r="M23" i="2"/>
  <c r="J23" i="2"/>
  <c r="K23" i="2" s="1"/>
  <c r="G23" i="2"/>
  <c r="D23" i="2"/>
  <c r="C23" i="2"/>
  <c r="B23" i="2"/>
  <c r="A23" i="2"/>
  <c r="M22" i="2"/>
  <c r="J22" i="2"/>
  <c r="G22" i="2"/>
  <c r="D22" i="2"/>
  <c r="P22" i="2" s="1"/>
  <c r="C22" i="2"/>
  <c r="B22" i="2"/>
  <c r="A22" i="2"/>
  <c r="M21" i="2"/>
  <c r="J21" i="2"/>
  <c r="G21" i="2"/>
  <c r="D21" i="2"/>
  <c r="C21" i="2"/>
  <c r="B21" i="2"/>
  <c r="A21" i="2"/>
  <c r="M20" i="2"/>
  <c r="J20" i="2"/>
  <c r="G20" i="2"/>
  <c r="D20" i="2"/>
  <c r="P20" i="2" s="1"/>
  <c r="C20" i="2"/>
  <c r="B20" i="2"/>
  <c r="A20" i="2"/>
  <c r="M19" i="2"/>
  <c r="N19" i="2" s="1"/>
  <c r="K19" i="2"/>
  <c r="J19" i="2"/>
  <c r="G19" i="2"/>
  <c r="H19" i="2" s="1"/>
  <c r="E19" i="2"/>
  <c r="D19" i="2"/>
  <c r="C19" i="2"/>
  <c r="B19" i="2"/>
  <c r="A19" i="2"/>
  <c r="M18" i="2"/>
  <c r="K18" i="2"/>
  <c r="J18" i="2"/>
  <c r="G18" i="2"/>
  <c r="D18" i="2"/>
  <c r="C18" i="2"/>
  <c r="B18" i="2"/>
  <c r="A18" i="2"/>
  <c r="M17" i="2"/>
  <c r="N37" i="2" s="1"/>
  <c r="J17" i="2"/>
  <c r="G17" i="2"/>
  <c r="D17" i="2"/>
  <c r="C17" i="2"/>
  <c r="B17" i="2"/>
  <c r="A17" i="2"/>
  <c r="P16" i="2"/>
  <c r="M16" i="2"/>
  <c r="J16" i="2"/>
  <c r="K26" i="2" s="1"/>
  <c r="G16" i="2"/>
  <c r="D16" i="2"/>
  <c r="E42" i="2" s="1"/>
  <c r="C16" i="2"/>
  <c r="B16" i="2"/>
  <c r="A16" i="2"/>
  <c r="M15" i="2"/>
  <c r="K15" i="2"/>
  <c r="J15" i="2"/>
  <c r="G15" i="2"/>
  <c r="D15" i="2"/>
  <c r="E27" i="2" s="1"/>
  <c r="C15" i="2"/>
  <c r="B15" i="2"/>
  <c r="A15" i="2"/>
  <c r="N14" i="2"/>
  <c r="M14" i="2"/>
  <c r="J14" i="2"/>
  <c r="G14" i="2"/>
  <c r="D14" i="2"/>
  <c r="P14" i="2" s="1"/>
  <c r="C14" i="2"/>
  <c r="B14" i="2"/>
  <c r="A14" i="2"/>
  <c r="M13" i="2"/>
  <c r="J13" i="2"/>
  <c r="G13" i="2"/>
  <c r="D13" i="2"/>
  <c r="C13" i="2"/>
  <c r="B13" i="2"/>
  <c r="A13" i="2"/>
  <c r="M12" i="2"/>
  <c r="J12" i="2"/>
  <c r="H12" i="2"/>
  <c r="G12" i="2"/>
  <c r="D12" i="2"/>
  <c r="E38" i="2" s="1"/>
  <c r="C12" i="2"/>
  <c r="B12" i="2"/>
  <c r="A12" i="2"/>
  <c r="A2" i="2"/>
  <c r="V51" i="1"/>
  <c r="V50" i="1"/>
  <c r="V49" i="1"/>
  <c r="V48" i="1"/>
  <c r="V47" i="1"/>
  <c r="V46" i="1"/>
  <c r="V45" i="1"/>
  <c r="V44" i="1"/>
  <c r="V43" i="1"/>
  <c r="V42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U41" i="1" s="1"/>
  <c r="F41" i="1"/>
  <c r="E41" i="1"/>
  <c r="D41" i="1"/>
  <c r="C41" i="1"/>
  <c r="B41" i="1"/>
  <c r="A41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U39" i="1" s="1"/>
  <c r="F39" i="1"/>
  <c r="E39" i="1"/>
  <c r="D39" i="1"/>
  <c r="C39" i="1"/>
  <c r="B39" i="1"/>
  <c r="A39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U37" i="1" s="1"/>
  <c r="F37" i="1"/>
  <c r="E37" i="1"/>
  <c r="D37" i="1"/>
  <c r="C37" i="1"/>
  <c r="B37" i="1"/>
  <c r="A37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U35" i="1" s="1"/>
  <c r="F35" i="1"/>
  <c r="E35" i="1"/>
  <c r="D35" i="1"/>
  <c r="C35" i="1"/>
  <c r="B35" i="1"/>
  <c r="A35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U33" i="1" s="1"/>
  <c r="F33" i="1"/>
  <c r="E33" i="1"/>
  <c r="D33" i="1"/>
  <c r="C33" i="1"/>
  <c r="B33" i="1"/>
  <c r="A33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U31" i="1" s="1"/>
  <c r="F31" i="1"/>
  <c r="E31" i="1"/>
  <c r="D31" i="1"/>
  <c r="C31" i="1"/>
  <c r="B31" i="1"/>
  <c r="A31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U29" i="1" s="1"/>
  <c r="F29" i="1"/>
  <c r="E29" i="1"/>
  <c r="D29" i="1"/>
  <c r="C29" i="1"/>
  <c r="B29" i="1"/>
  <c r="A29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U27" i="1" s="1"/>
  <c r="F27" i="1"/>
  <c r="E27" i="1"/>
  <c r="D27" i="1"/>
  <c r="C27" i="1"/>
  <c r="B27" i="1"/>
  <c r="A27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U25" i="1" s="1"/>
  <c r="F25" i="1"/>
  <c r="E25" i="1"/>
  <c r="D25" i="1"/>
  <c r="C25" i="1"/>
  <c r="B25" i="1"/>
  <c r="A25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U23" i="1" s="1"/>
  <c r="F23" i="1"/>
  <c r="E23" i="1"/>
  <c r="D23" i="1"/>
  <c r="C23" i="1"/>
  <c r="B23" i="1"/>
  <c r="A23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U21" i="1" s="1"/>
  <c r="F21" i="1"/>
  <c r="E21" i="1"/>
  <c r="D21" i="1"/>
  <c r="C21" i="1"/>
  <c r="B21" i="1"/>
  <c r="A21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U19" i="1" s="1"/>
  <c r="F19" i="1"/>
  <c r="E19" i="1"/>
  <c r="D19" i="1"/>
  <c r="C19" i="1"/>
  <c r="B19" i="1"/>
  <c r="A19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U17" i="1" s="1"/>
  <c r="V17" i="1" s="1"/>
  <c r="F17" i="1"/>
  <c r="E17" i="1"/>
  <c r="D17" i="1"/>
  <c r="C17" i="1"/>
  <c r="B17" i="1"/>
  <c r="A17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U15" i="1" s="1"/>
  <c r="V15" i="1" s="1"/>
  <c r="F15" i="1"/>
  <c r="E15" i="1"/>
  <c r="D15" i="1"/>
  <c r="C15" i="1"/>
  <c r="B15" i="1"/>
  <c r="A15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U13" i="1" s="1"/>
  <c r="F13" i="1"/>
  <c r="E13" i="1"/>
  <c r="D13" i="1"/>
  <c r="C13" i="1"/>
  <c r="B13" i="1"/>
  <c r="A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U11" i="1" s="1"/>
  <c r="F11" i="1"/>
  <c r="E11" i="1"/>
  <c r="D11" i="1"/>
  <c r="C11" i="1"/>
  <c r="B11" i="1"/>
  <c r="A11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2" i="1"/>
  <c r="H41" i="2" l="1"/>
  <c r="H40" i="2"/>
  <c r="H33" i="2"/>
  <c r="H25" i="2"/>
  <c r="H24" i="2"/>
  <c r="H17" i="2"/>
  <c r="H16" i="2"/>
  <c r="H36" i="2"/>
  <c r="H28" i="2"/>
  <c r="H20" i="2"/>
  <c r="N13" i="2"/>
  <c r="K16" i="2"/>
  <c r="H18" i="2"/>
  <c r="P21" i="2"/>
  <c r="H21" i="2"/>
  <c r="N22" i="2"/>
  <c r="P23" i="2"/>
  <c r="E24" i="2"/>
  <c r="P24" i="2"/>
  <c r="E26" i="2"/>
  <c r="N26" i="2"/>
  <c r="N27" i="2"/>
  <c r="P29" i="2"/>
  <c r="H29" i="2"/>
  <c r="N30" i="2"/>
  <c r="P31" i="2"/>
  <c r="K33" i="2"/>
  <c r="K39" i="2"/>
  <c r="K40" i="2"/>
  <c r="K41" i="2"/>
  <c r="P47" i="2"/>
  <c r="Q47" i="2" s="1"/>
  <c r="P53" i="2"/>
  <c r="Q53" i="2" s="1"/>
  <c r="H53" i="2"/>
  <c r="K43" i="2"/>
  <c r="H13" i="2"/>
  <c r="P13" i="2"/>
  <c r="K36" i="2"/>
  <c r="K35" i="2"/>
  <c r="K28" i="2"/>
  <c r="K27" i="2"/>
  <c r="K20" i="2"/>
  <c r="K12" i="2"/>
  <c r="E16" i="2"/>
  <c r="K17" i="2"/>
  <c r="H22" i="2"/>
  <c r="H26" i="2"/>
  <c r="H30" i="2"/>
  <c r="N33" i="2"/>
  <c r="K34" i="2"/>
  <c r="N41" i="2"/>
  <c r="K42" i="2"/>
  <c r="P59" i="2"/>
  <c r="Q59" i="2" s="1"/>
  <c r="E60" i="2"/>
  <c r="P60" i="2"/>
  <c r="Q60" i="2" s="1"/>
  <c r="N28" i="2"/>
  <c r="N20" i="2"/>
  <c r="N17" i="2"/>
  <c r="N36" i="2"/>
  <c r="K24" i="2"/>
  <c r="K25" i="2"/>
  <c r="K31" i="2"/>
  <c r="N34" i="2"/>
  <c r="N35" i="2"/>
  <c r="P37" i="2"/>
  <c r="H37" i="2"/>
  <c r="N38" i="2"/>
  <c r="E40" i="2"/>
  <c r="P40" i="2"/>
  <c r="N42" i="2"/>
  <c r="N43" i="2"/>
  <c r="P45" i="2"/>
  <c r="Q45" i="2" s="1"/>
  <c r="H45" i="2"/>
  <c r="E56" i="2"/>
  <c r="P56" i="2"/>
  <c r="Q56" i="2" s="1"/>
  <c r="N12" i="2"/>
  <c r="N40" i="2"/>
  <c r="H14" i="2"/>
  <c r="P15" i="2"/>
  <c r="E12" i="2"/>
  <c r="E15" i="2"/>
  <c r="E17" i="2"/>
  <c r="P17" i="2"/>
  <c r="E18" i="2"/>
  <c r="N18" i="2"/>
  <c r="N21" i="2"/>
  <c r="N25" i="2"/>
  <c r="N29" i="2"/>
  <c r="H34" i="2"/>
  <c r="E35" i="2"/>
  <c r="H38" i="2"/>
  <c r="H42" i="2"/>
  <c r="E43" i="2"/>
  <c r="P19" i="2"/>
  <c r="Q19" i="2" s="1"/>
  <c r="E25" i="2"/>
  <c r="H27" i="2"/>
  <c r="E33" i="2"/>
  <c r="H35" i="2"/>
  <c r="P35" i="2"/>
  <c r="E41" i="2"/>
  <c r="H43" i="2"/>
  <c r="P43" i="2"/>
  <c r="P51" i="2"/>
  <c r="Q51" i="2" s="1"/>
  <c r="P12" i="2"/>
  <c r="Q39" i="2" s="1"/>
  <c r="K13" i="2"/>
  <c r="E14" i="2"/>
  <c r="K14" i="2"/>
  <c r="N15" i="2"/>
  <c r="K21" i="2"/>
  <c r="E22" i="2"/>
  <c r="K22" i="2"/>
  <c r="E23" i="2"/>
  <c r="N23" i="2"/>
  <c r="K29" i="2"/>
  <c r="E30" i="2"/>
  <c r="K30" i="2"/>
  <c r="E31" i="2"/>
  <c r="N31" i="2"/>
  <c r="K37" i="2"/>
  <c r="K38" i="2"/>
  <c r="E39" i="2"/>
  <c r="N39" i="2"/>
  <c r="E47" i="2"/>
  <c r="E55" i="2"/>
  <c r="E59" i="2"/>
  <c r="P27" i="2"/>
  <c r="E13" i="2"/>
  <c r="H15" i="2"/>
  <c r="N16" i="2"/>
  <c r="P18" i="2"/>
  <c r="E20" i="2"/>
  <c r="E21" i="2"/>
  <c r="H23" i="2"/>
  <c r="N24" i="2"/>
  <c r="P25" i="2"/>
  <c r="P26" i="2"/>
  <c r="E28" i="2"/>
  <c r="E29" i="2"/>
  <c r="H31" i="2"/>
  <c r="P33" i="2"/>
  <c r="P34" i="2"/>
  <c r="E36" i="2"/>
  <c r="E37" i="2"/>
  <c r="H39" i="2"/>
  <c r="P41" i="2"/>
  <c r="Q41" i="2" s="1"/>
  <c r="P42" i="2"/>
  <c r="P49" i="2"/>
  <c r="Q49" i="2" s="1"/>
  <c r="P50" i="2"/>
  <c r="Q50" i="2" s="1"/>
  <c r="P58" i="2"/>
  <c r="Q58" i="2" s="1"/>
  <c r="P57" i="2"/>
  <c r="Q57" i="2" s="1"/>
  <c r="P61" i="2"/>
  <c r="Q61" i="2" s="1"/>
  <c r="V40" i="1"/>
  <c r="V38" i="1"/>
  <c r="V36" i="1"/>
  <c r="V34" i="1"/>
  <c r="V32" i="1"/>
  <c r="V28" i="1"/>
  <c r="V26" i="1"/>
  <c r="V24" i="1"/>
  <c r="V22" i="1"/>
  <c r="V20" i="1"/>
  <c r="V18" i="1"/>
  <c r="V16" i="1"/>
  <c r="V14" i="1"/>
  <c r="V12" i="1"/>
  <c r="V10" i="1"/>
  <c r="V11" i="1"/>
  <c r="V19" i="1"/>
  <c r="V27" i="1"/>
  <c r="V33" i="1"/>
  <c r="V41" i="1"/>
  <c r="V13" i="1"/>
  <c r="V21" i="1"/>
  <c r="V29" i="1"/>
  <c r="V35" i="1"/>
  <c r="V23" i="1"/>
  <c r="V37" i="1"/>
  <c r="V25" i="1"/>
  <c r="V31" i="1"/>
  <c r="V39" i="1"/>
  <c r="Q17" i="2" l="1"/>
  <c r="Q13" i="2"/>
  <c r="Q26" i="2"/>
  <c r="Q30" i="2"/>
  <c r="Q29" i="2"/>
  <c r="Q25" i="2"/>
  <c r="Q35" i="2"/>
  <c r="Q40" i="2"/>
  <c r="Q37" i="2"/>
  <c r="Q38" i="2"/>
  <c r="Q31" i="2"/>
  <c r="Q28" i="2"/>
  <c r="Q24" i="2"/>
  <c r="Q34" i="2"/>
  <c r="Q22" i="2"/>
  <c r="Q15" i="2"/>
  <c r="Q23" i="2"/>
  <c r="Q20" i="2"/>
  <c r="Q33" i="2"/>
  <c r="Q12" i="2"/>
  <c r="Q14" i="2"/>
  <c r="Q42" i="2"/>
  <c r="Q18" i="2"/>
  <c r="Q27" i="2"/>
  <c r="Q43" i="2"/>
  <c r="Q36" i="2"/>
  <c r="Q21" i="2"/>
  <c r="Q16" i="2"/>
</calcChain>
</file>

<file path=xl/sharedStrings.xml><?xml version="1.0" encoding="utf-8"?>
<sst xmlns="http://schemas.openxmlformats.org/spreadsheetml/2006/main" count="24" uniqueCount="14">
  <si>
    <t>Nr</t>
  </si>
  <si>
    <t>Namn</t>
  </si>
  <si>
    <t>Förening</t>
  </si>
  <si>
    <t>D-1</t>
  </si>
  <si>
    <t>D-2</t>
  </si>
  <si>
    <t>Övr.</t>
  </si>
  <si>
    <t>Poäng</t>
  </si>
  <si>
    <t>D</t>
  </si>
  <si>
    <t>Totalt</t>
  </si>
  <si>
    <t>NR</t>
  </si>
  <si>
    <t>NAMN</t>
  </si>
  <si>
    <t>FÖRENING</t>
  </si>
  <si>
    <t>TOTALT</t>
  </si>
  <si>
    <t>mångkamp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</si>
</sst>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;@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vertAlign val="superscript"/>
      <sz val="8"/>
      <name val="Tahoma"/>
      <family val="2"/>
    </font>
    <font>
      <b/>
      <sz val="8"/>
      <color indexed="18"/>
      <name val="Tahoma"/>
      <family val="2"/>
    </font>
    <font>
      <b/>
      <sz val="8"/>
      <name val="Tahoma"/>
      <family val="2"/>
    </font>
    <font>
      <b/>
      <sz val="20"/>
      <color indexed="18"/>
      <name val="Tahoma"/>
      <family val="2"/>
    </font>
    <font>
      <vertAlign val="superscript"/>
      <sz val="8"/>
      <name val="Verdana"/>
      <family val="2"/>
    </font>
    <font>
      <sz val="8"/>
      <name val="Verdana"/>
      <family val="2"/>
    </font>
    <font>
      <sz val="10"/>
      <color indexed="12"/>
      <name val="Arial"/>
      <family val="2"/>
    </font>
    <font>
      <b/>
      <sz val="8"/>
      <name val="Verdan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b/>
      <sz val="8"/>
      <color indexed="18"/>
      <name val="Verdana"/>
      <family val="2"/>
    </font>
    <font>
      <b/>
      <vertAlign val="superscript"/>
      <sz val="8"/>
      <name val="Tahoma"/>
      <family val="2"/>
    </font>
    <font>
      <b/>
      <vertAlign val="superscript"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Border="1"/>
    <xf numFmtId="0" fontId="2" fillId="2" borderId="0" xfId="0" applyFont="1" applyFill="1" applyAlignment="1">
      <alignment horizontal="left"/>
    </xf>
    <xf numFmtId="2" fontId="3" fillId="2" borderId="0" xfId="0" applyNumberFormat="1" applyFont="1" applyFill="1"/>
    <xf numFmtId="2" fontId="1" fillId="2" borderId="0" xfId="0" applyNumberFormat="1" applyFont="1" applyFill="1"/>
    <xf numFmtId="0" fontId="1" fillId="0" borderId="0" xfId="0" applyFont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0" fillId="0" borderId="0" xfId="0" applyBorder="1"/>
    <xf numFmtId="2" fontId="7" fillId="2" borderId="0" xfId="0" applyNumberFormat="1" applyFont="1" applyFill="1"/>
    <xf numFmtId="0" fontId="7" fillId="2" borderId="1" xfId="0" applyFont="1" applyFill="1" applyBorder="1"/>
    <xf numFmtId="0" fontId="7" fillId="2" borderId="2" xfId="0" applyFont="1" applyFill="1" applyBorder="1"/>
    <xf numFmtId="0" fontId="0" fillId="0" borderId="3" xfId="0" applyBorder="1"/>
    <xf numFmtId="2" fontId="7" fillId="2" borderId="3" xfId="0" applyNumberFormat="1" applyFont="1" applyFill="1" applyBorder="1"/>
    <xf numFmtId="0" fontId="6" fillId="2" borderId="1" xfId="0" applyFont="1" applyFill="1" applyBorder="1" applyAlignment="1">
      <alignment horizontal="left"/>
    </xf>
    <xf numFmtId="0" fontId="7" fillId="2" borderId="4" xfId="0" applyFont="1" applyFill="1" applyBorder="1"/>
    <xf numFmtId="0" fontId="7" fillId="2" borderId="0" xfId="0" applyFont="1" applyFill="1" applyBorder="1"/>
    <xf numFmtId="2" fontId="7" fillId="2" borderId="5" xfId="0" applyNumberFormat="1" applyFont="1" applyFill="1" applyBorder="1"/>
    <xf numFmtId="0" fontId="6" fillId="2" borderId="4" xfId="0" applyFont="1" applyFill="1" applyBorder="1" applyAlignment="1">
      <alignment horizontal="left"/>
    </xf>
    <xf numFmtId="0" fontId="8" fillId="0" borderId="5" xfId="0" applyFont="1" applyBorder="1"/>
    <xf numFmtId="0" fontId="7" fillId="2" borderId="6" xfId="0" applyFont="1" applyFill="1" applyBorder="1"/>
    <xf numFmtId="0" fontId="7" fillId="2" borderId="7" xfId="0" applyFont="1" applyFill="1" applyBorder="1"/>
    <xf numFmtId="2" fontId="7" fillId="2" borderId="8" xfId="0" applyNumberFormat="1" applyFont="1" applyFill="1" applyBorder="1"/>
    <xf numFmtId="0" fontId="6" fillId="2" borderId="6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2" fontId="9" fillId="3" borderId="9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2" fontId="1" fillId="0" borderId="9" xfId="0" applyNumberFormat="1" applyFont="1" applyFill="1" applyBorder="1"/>
    <xf numFmtId="165" fontId="1" fillId="0" borderId="9" xfId="0" applyNumberFormat="1" applyFont="1" applyFill="1" applyBorder="1"/>
    <xf numFmtId="0" fontId="2" fillId="0" borderId="0" xfId="0" applyFont="1" applyFill="1" applyBorder="1" applyAlignment="1">
      <alignment horizontal="left"/>
    </xf>
    <xf numFmtId="2" fontId="1" fillId="2" borderId="9" xfId="0" applyNumberFormat="1" applyFont="1" applyFill="1" applyBorder="1"/>
    <xf numFmtId="165" fontId="1" fillId="2" borderId="9" xfId="0" applyNumberFormat="1" applyFont="1" applyFill="1" applyBorder="1"/>
    <xf numFmtId="0" fontId="2" fillId="2" borderId="0" xfId="0" applyFont="1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2" fontId="10" fillId="2" borderId="0" xfId="0" applyNumberFormat="1" applyFont="1" applyFill="1"/>
    <xf numFmtId="0" fontId="11" fillId="2" borderId="0" xfId="0" applyFont="1" applyFill="1" applyAlignment="1">
      <alignment horizontal="left"/>
    </xf>
    <xf numFmtId="2" fontId="13" fillId="2" borderId="0" xfId="0" applyNumberFormat="1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2" fontId="7" fillId="2" borderId="2" xfId="0" applyNumberFormat="1" applyFont="1" applyFill="1" applyBorder="1"/>
    <xf numFmtId="0" fontId="6" fillId="2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7" fillId="2" borderId="7" xfId="0" applyFont="1" applyFill="1" applyBorder="1" applyAlignment="1">
      <alignment horizontal="center"/>
    </xf>
    <xf numFmtId="2" fontId="7" fillId="2" borderId="7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165" fontId="1" fillId="2" borderId="0" xfId="0" applyNumberFormat="1" applyFont="1" applyFill="1" applyBorder="1"/>
    <xf numFmtId="164" fontId="4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4</xdr:row>
      <xdr:rowOff>85725</xdr:rowOff>
    </xdr:from>
    <xdr:to>
      <xdr:col>14</xdr:col>
      <xdr:colOff>180975</xdr:colOff>
      <xdr:row>7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038225"/>
          <a:ext cx="4953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76200</xdr:colOff>
      <xdr:row>4</xdr:row>
      <xdr:rowOff>85725</xdr:rowOff>
    </xdr:from>
    <xdr:to>
      <xdr:col>18</xdr:col>
      <xdr:colOff>247650</xdr:colOff>
      <xdr:row>7</xdr:row>
      <xdr:rowOff>57150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0" y="1038225"/>
          <a:ext cx="495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200025</xdr:colOff>
      <xdr:row>4</xdr:row>
      <xdr:rowOff>95250</xdr:rowOff>
    </xdr:from>
    <xdr:to>
      <xdr:col>6</xdr:col>
      <xdr:colOff>19050</xdr:colOff>
      <xdr:row>7</xdr:row>
      <xdr:rowOff>85725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850" y="1047750"/>
          <a:ext cx="495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4</xdr:row>
      <xdr:rowOff>95250</xdr:rowOff>
    </xdr:from>
    <xdr:to>
      <xdr:col>10</xdr:col>
      <xdr:colOff>228600</xdr:colOff>
      <xdr:row>7</xdr:row>
      <xdr:rowOff>95250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1047750"/>
          <a:ext cx="4953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20</xdr:col>
      <xdr:colOff>95250</xdr:colOff>
      <xdr:row>4</xdr:row>
      <xdr:rowOff>57150</xdr:rowOff>
    </xdr:from>
    <xdr:to>
      <xdr:col>21</xdr:col>
      <xdr:colOff>57150</xdr:colOff>
      <xdr:row>7</xdr:row>
      <xdr:rowOff>95250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10734675" y="1009650"/>
          <a:ext cx="390525" cy="5238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54864" tIns="41148" rIns="54864" bIns="0" anchor="t" upright="1"/>
        <a:lstStyle/>
        <a:p>
          <a:pPr algn="ctr" rtl="0">
            <a:defRPr sz="1000"/>
          </a:pPr>
          <a:r>
            <a:rPr lang="sv-SE" sz="26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7</xdr:row>
      <xdr:rowOff>95250</xdr:rowOff>
    </xdr:from>
    <xdr:to>
      <xdr:col>12</xdr:col>
      <xdr:colOff>28575</xdr:colOff>
      <xdr:row>9</xdr:row>
      <xdr:rowOff>95250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1828800"/>
          <a:ext cx="4953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95250</xdr:colOff>
      <xdr:row>8</xdr:row>
      <xdr:rowOff>0</xdr:rowOff>
    </xdr:from>
    <xdr:to>
      <xdr:col>16</xdr:col>
      <xdr:colOff>85725</xdr:colOff>
      <xdr:row>9</xdr:row>
      <xdr:rowOff>85725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876425"/>
          <a:ext cx="4953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104775</xdr:colOff>
      <xdr:row>7</xdr:row>
      <xdr:rowOff>123825</xdr:rowOff>
    </xdr:from>
    <xdr:to>
      <xdr:col>7</xdr:col>
      <xdr:colOff>95250</xdr:colOff>
      <xdr:row>9</xdr:row>
      <xdr:rowOff>85725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857375"/>
          <a:ext cx="4953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114300</xdr:colOff>
      <xdr:row>7</xdr:row>
      <xdr:rowOff>104775</xdr:rowOff>
    </xdr:from>
    <xdr:to>
      <xdr:col>10</xdr:col>
      <xdr:colOff>104775</xdr:colOff>
      <xdr:row>9</xdr:row>
      <xdr:rowOff>76200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875" y="1838325"/>
          <a:ext cx="4953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go\Desktop\v&#229;rpokale..m&#229;ngkam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ävlingsinfo"/>
      <sheetName val="Startlista"/>
      <sheetName val="Hopp"/>
      <sheetName val="Barr"/>
      <sheetName val="Bom"/>
      <sheetName val="Frist"/>
      <sheetName val="Res+avdr"/>
      <sheetName val="Resultat"/>
    </sheetNames>
    <sheetDataSet>
      <sheetData sheetId="0">
        <row r="4">
          <cell r="C4" t="str">
            <v>Vårpokalen</v>
          </cell>
        </row>
      </sheetData>
      <sheetData sheetId="1">
        <row r="10">
          <cell r="A10">
            <v>1</v>
          </cell>
          <cell r="C10" t="str">
            <v>Emilia Ekliden</v>
          </cell>
          <cell r="D10" t="str">
            <v>Gymnastikföreningen Atletica</v>
          </cell>
        </row>
        <row r="11">
          <cell r="A11">
            <v>2</v>
          </cell>
          <cell r="C11" t="str">
            <v>Rebecka Karlsson</v>
          </cell>
          <cell r="D11" t="str">
            <v>Gymnastikföreningen Atletica</v>
          </cell>
        </row>
        <row r="12">
          <cell r="A12">
            <v>3</v>
          </cell>
          <cell r="C12" t="str">
            <v>Hilda Martinsdóttir</v>
          </cell>
          <cell r="D12" t="str">
            <v>Gymnastikföreningen Atletica</v>
          </cell>
        </row>
        <row r="13">
          <cell r="A13">
            <v>4</v>
          </cell>
          <cell r="C13" t="str">
            <v>Hennie Martinsdóttir</v>
          </cell>
          <cell r="D13" t="str">
            <v>Gymnastikföreningen Atletica</v>
          </cell>
        </row>
        <row r="14">
          <cell r="A14">
            <v>5</v>
          </cell>
          <cell r="C14" t="str">
            <v>Kristin Danielsson</v>
          </cell>
          <cell r="D14" t="str">
            <v>Gymnastikföreningen Gymnos</v>
          </cell>
        </row>
        <row r="15">
          <cell r="A15">
            <v>6</v>
          </cell>
          <cell r="C15" t="str">
            <v>Karolina Johansson</v>
          </cell>
          <cell r="D15" t="str">
            <v>Gymnastikföreningen Gymnos</v>
          </cell>
        </row>
        <row r="16">
          <cell r="A16">
            <v>7</v>
          </cell>
          <cell r="C16" t="str">
            <v>Hanna Berg</v>
          </cell>
          <cell r="D16" t="str">
            <v>Gymnastikföreningen Gymnos</v>
          </cell>
        </row>
        <row r="17">
          <cell r="A17">
            <v>8</v>
          </cell>
        </row>
        <row r="18">
          <cell r="A18">
            <v>9</v>
          </cell>
          <cell r="C18" t="str">
            <v>Johanna Johansson</v>
          </cell>
          <cell r="D18" t="str">
            <v>Vänersborgs Gymnastikförening</v>
          </cell>
        </row>
        <row r="19">
          <cell r="A19">
            <v>10</v>
          </cell>
          <cell r="C19" t="str">
            <v>Klara Jonsson</v>
          </cell>
          <cell r="D19" t="str">
            <v>Vänersborgs Gymnastikförening</v>
          </cell>
        </row>
        <row r="20">
          <cell r="A20">
            <v>11</v>
          </cell>
          <cell r="C20" t="str">
            <v>Lovisa Svanling</v>
          </cell>
          <cell r="D20" t="str">
            <v>Vänersborgs Gymnastikförening</v>
          </cell>
        </row>
        <row r="21">
          <cell r="A21">
            <v>12</v>
          </cell>
          <cell r="C21" t="str">
            <v>Lovisa Blomen</v>
          </cell>
          <cell r="D21" t="str">
            <v>Vänersborgs Gymnastikförening</v>
          </cell>
        </row>
        <row r="22">
          <cell r="A22">
            <v>13</v>
          </cell>
          <cell r="C22" t="str">
            <v>Sophia Holtersson</v>
          </cell>
          <cell r="D22" t="str">
            <v>Vänersborgs Gymnastikförening</v>
          </cell>
        </row>
        <row r="23">
          <cell r="A23">
            <v>14</v>
          </cell>
          <cell r="C23" t="str">
            <v>Silje Helgesson</v>
          </cell>
          <cell r="D23" t="str">
            <v>Vänersborgs Gymnastikförening</v>
          </cell>
        </row>
        <row r="24">
          <cell r="A24">
            <v>15</v>
          </cell>
          <cell r="C24" t="str">
            <v>Emma Berg</v>
          </cell>
          <cell r="D24" t="str">
            <v>Västerås Gymnastikförening</v>
          </cell>
        </row>
        <row r="25">
          <cell r="A25">
            <v>16</v>
          </cell>
          <cell r="C25" t="str">
            <v>Amanda Engström</v>
          </cell>
          <cell r="D25" t="str">
            <v>Gefle Gymnastikförening</v>
          </cell>
        </row>
        <row r="26">
          <cell r="A26">
            <v>17</v>
          </cell>
          <cell r="C26" t="str">
            <v>Annie Hoerschelmann</v>
          </cell>
          <cell r="D26" t="str">
            <v>Tidaholms Gymnastiksällskap</v>
          </cell>
        </row>
        <row r="27">
          <cell r="A27">
            <v>18</v>
          </cell>
          <cell r="C27" t="str">
            <v>Tova Jönsson</v>
          </cell>
          <cell r="D27" t="str">
            <v>Tidaholms Gymnastiksällskap</v>
          </cell>
        </row>
        <row r="28">
          <cell r="A28">
            <v>19</v>
          </cell>
          <cell r="C28" t="str">
            <v>Julia Storm</v>
          </cell>
          <cell r="D28" t="str">
            <v>Tidaholms Gymnastiksällskap</v>
          </cell>
        </row>
        <row r="29">
          <cell r="A29">
            <v>20</v>
          </cell>
          <cell r="C29" t="str">
            <v>Moa Henriksson</v>
          </cell>
          <cell r="D29" t="str">
            <v>GF Nikegymnasterna</v>
          </cell>
        </row>
        <row r="30">
          <cell r="A30">
            <v>21</v>
          </cell>
        </row>
        <row r="31">
          <cell r="A31">
            <v>22</v>
          </cell>
          <cell r="C31" t="str">
            <v>Jenny Sjöberg</v>
          </cell>
          <cell r="D31" t="str">
            <v>GF Nikegymnasterna</v>
          </cell>
        </row>
        <row r="32">
          <cell r="A32">
            <v>23</v>
          </cell>
          <cell r="C32" t="str">
            <v>Paulina Cronholm</v>
          </cell>
          <cell r="D32" t="str">
            <v>Eskilstuna Gymnastikförening</v>
          </cell>
        </row>
        <row r="33">
          <cell r="A33">
            <v>24</v>
          </cell>
          <cell r="C33" t="str">
            <v>Elin Pettersson</v>
          </cell>
          <cell r="D33" t="str">
            <v>Eskilstuna Gymnastikförening</v>
          </cell>
        </row>
        <row r="34">
          <cell r="A34">
            <v>25</v>
          </cell>
          <cell r="C34" t="str">
            <v>Elise Pettersson</v>
          </cell>
          <cell r="D34" t="str">
            <v>Älvsbygymnasterna Älvsby Idrottsförening</v>
          </cell>
        </row>
        <row r="35">
          <cell r="A35">
            <v>26</v>
          </cell>
          <cell r="C35" t="str">
            <v>Kajsa Söderberg</v>
          </cell>
          <cell r="D35" t="str">
            <v>Älvsbygymnasterna Älvsby Idrottsförening</v>
          </cell>
        </row>
        <row r="36">
          <cell r="A36">
            <v>27</v>
          </cell>
          <cell r="C36" t="str">
            <v>Linnea Åberg</v>
          </cell>
          <cell r="D36" t="str">
            <v>Älvsbygymnasterna Älvsby Idrottsförening</v>
          </cell>
        </row>
        <row r="37">
          <cell r="A37">
            <v>28</v>
          </cell>
          <cell r="C37" t="str">
            <v>Elin Lundström</v>
          </cell>
          <cell r="D37" t="str">
            <v>Älvsbygymnasterna Älvsby Idrottsförening</v>
          </cell>
        </row>
        <row r="38">
          <cell r="A38">
            <v>29</v>
          </cell>
          <cell r="C38" t="str">
            <v>Jenny Knuts</v>
          </cell>
          <cell r="D38" t="str">
            <v>Älvsbygymnasterna Älvsby Idrottsförening</v>
          </cell>
        </row>
        <row r="39">
          <cell r="A39">
            <v>30</v>
          </cell>
          <cell r="C39" t="str">
            <v>Kajsa Sundkvist</v>
          </cell>
          <cell r="D39" t="str">
            <v>Älvsbygymnasterna Älvsby Idrottsförening</v>
          </cell>
        </row>
        <row r="40">
          <cell r="A40">
            <v>31</v>
          </cell>
          <cell r="C40" t="str">
            <v>Elin Bergvall</v>
          </cell>
          <cell r="D40" t="str">
            <v>Älvsbygymnasterna Älvsby Idrottsförening</v>
          </cell>
        </row>
        <row r="41">
          <cell r="A41">
            <v>32</v>
          </cell>
          <cell r="C41" t="str">
            <v>Anna Nilsson</v>
          </cell>
          <cell r="D41" t="str">
            <v>Älvsbygymnasterna Älvsby Idrottsförening</v>
          </cell>
        </row>
        <row r="42">
          <cell r="A42">
            <v>33</v>
          </cell>
        </row>
        <row r="43">
          <cell r="A43">
            <v>34</v>
          </cell>
        </row>
        <row r="44">
          <cell r="A44">
            <v>35</v>
          </cell>
        </row>
        <row r="45">
          <cell r="A45">
            <v>36</v>
          </cell>
        </row>
        <row r="46">
          <cell r="A46">
            <v>37</v>
          </cell>
        </row>
        <row r="47">
          <cell r="A47">
            <v>38</v>
          </cell>
        </row>
        <row r="48">
          <cell r="A48">
            <v>39</v>
          </cell>
        </row>
        <row r="49">
          <cell r="A49">
            <v>40</v>
          </cell>
        </row>
        <row r="50">
          <cell r="A50">
            <v>41</v>
          </cell>
        </row>
        <row r="51">
          <cell r="A51">
            <v>42</v>
          </cell>
        </row>
        <row r="52">
          <cell r="A52">
            <v>43</v>
          </cell>
        </row>
        <row r="53">
          <cell r="A53">
            <v>44</v>
          </cell>
        </row>
        <row r="54">
          <cell r="A54">
            <v>45</v>
          </cell>
        </row>
        <row r="55">
          <cell r="A55">
            <v>46</v>
          </cell>
        </row>
        <row r="56">
          <cell r="A56">
            <v>47</v>
          </cell>
        </row>
        <row r="57">
          <cell r="A57">
            <v>48</v>
          </cell>
        </row>
        <row r="58">
          <cell r="A58">
            <v>49</v>
          </cell>
        </row>
        <row r="59">
          <cell r="A59">
            <v>50</v>
          </cell>
        </row>
      </sheetData>
      <sheetData sheetId="2">
        <row r="5">
          <cell r="E5">
            <v>2.4</v>
          </cell>
        </row>
        <row r="6">
          <cell r="E6">
            <v>2.4</v>
          </cell>
          <cell r="O6">
            <v>10.75</v>
          </cell>
        </row>
        <row r="7">
          <cell r="E7">
            <v>4</v>
          </cell>
          <cell r="K7">
            <v>0.1</v>
          </cell>
        </row>
        <row r="8">
          <cell r="E8">
            <v>2.4</v>
          </cell>
          <cell r="O8">
            <v>12.25</v>
          </cell>
        </row>
        <row r="9">
          <cell r="E9">
            <v>4.4000000000000004</v>
          </cell>
        </row>
        <row r="10">
          <cell r="E10">
            <v>4.5999999999999996</v>
          </cell>
          <cell r="O10">
            <v>12.35</v>
          </cell>
        </row>
        <row r="11">
          <cell r="E11">
            <v>4.2</v>
          </cell>
        </row>
        <row r="12">
          <cell r="E12">
            <v>4.4000000000000004</v>
          </cell>
          <cell r="O12">
            <v>12.6</v>
          </cell>
        </row>
        <row r="13">
          <cell r="E13">
            <v>2.4</v>
          </cell>
        </row>
        <row r="14">
          <cell r="O14">
            <v>11.05</v>
          </cell>
        </row>
        <row r="15">
          <cell r="E15">
            <v>4</v>
          </cell>
        </row>
        <row r="16">
          <cell r="O16">
            <v>11.3</v>
          </cell>
        </row>
        <row r="17">
          <cell r="E17">
            <v>4</v>
          </cell>
        </row>
        <row r="18">
          <cell r="E18">
            <v>4.2</v>
          </cell>
          <cell r="O18">
            <v>12.55</v>
          </cell>
        </row>
        <row r="20">
          <cell r="O20" t="str">
            <v/>
          </cell>
        </row>
        <row r="21">
          <cell r="E21">
            <v>2.4</v>
          </cell>
        </row>
        <row r="22">
          <cell r="O22">
            <v>11.15</v>
          </cell>
        </row>
        <row r="23">
          <cell r="E23">
            <v>2.4</v>
          </cell>
        </row>
        <row r="24">
          <cell r="O24">
            <v>10.4</v>
          </cell>
        </row>
        <row r="25">
          <cell r="E25">
            <v>4</v>
          </cell>
        </row>
        <row r="26">
          <cell r="E26">
            <v>4.2</v>
          </cell>
          <cell r="O26">
            <v>11.9</v>
          </cell>
        </row>
        <row r="27">
          <cell r="E27">
            <v>4</v>
          </cell>
        </row>
        <row r="28">
          <cell r="E28">
            <v>2.4</v>
          </cell>
          <cell r="O28">
            <v>12.1</v>
          </cell>
        </row>
        <row r="29">
          <cell r="E29">
            <v>4</v>
          </cell>
        </row>
        <row r="30">
          <cell r="E30">
            <v>2.4</v>
          </cell>
          <cell r="O30">
            <v>12.4</v>
          </cell>
        </row>
        <row r="31">
          <cell r="E31">
            <v>2.4</v>
          </cell>
        </row>
        <row r="32">
          <cell r="O32">
            <v>10.8</v>
          </cell>
        </row>
        <row r="33">
          <cell r="E33">
            <v>2.4</v>
          </cell>
        </row>
        <row r="34">
          <cell r="E34">
            <v>2.6</v>
          </cell>
          <cell r="O34">
            <v>10.9</v>
          </cell>
        </row>
        <row r="35">
          <cell r="E35">
            <v>2.4</v>
          </cell>
        </row>
        <row r="36">
          <cell r="O36">
            <v>10.85</v>
          </cell>
        </row>
        <row r="37">
          <cell r="E37">
            <v>2.4</v>
          </cell>
        </row>
        <row r="38">
          <cell r="E38">
            <v>2.4</v>
          </cell>
          <cell r="O38">
            <v>9.75</v>
          </cell>
        </row>
        <row r="39">
          <cell r="E39">
            <v>2.4</v>
          </cell>
        </row>
        <row r="40">
          <cell r="E40">
            <v>3</v>
          </cell>
          <cell r="O40">
            <v>10.7</v>
          </cell>
        </row>
        <row r="41">
          <cell r="E41">
            <v>2.4</v>
          </cell>
        </row>
        <row r="42">
          <cell r="E42">
            <v>2.8</v>
          </cell>
          <cell r="O42">
            <v>11.1</v>
          </cell>
        </row>
        <row r="43">
          <cell r="E43">
            <v>4</v>
          </cell>
        </row>
        <row r="44">
          <cell r="E44">
            <v>4.2</v>
          </cell>
          <cell r="K44">
            <v>0.1</v>
          </cell>
          <cell r="O44">
            <v>12.7</v>
          </cell>
        </row>
        <row r="46">
          <cell r="O46" t="str">
            <v/>
          </cell>
        </row>
        <row r="47">
          <cell r="E47">
            <v>3</v>
          </cell>
          <cell r="K47">
            <v>0.1</v>
          </cell>
        </row>
        <row r="48">
          <cell r="O48">
            <v>11</v>
          </cell>
        </row>
        <row r="49">
          <cell r="E49">
            <v>2.8</v>
          </cell>
        </row>
        <row r="50">
          <cell r="E50">
            <v>2.4</v>
          </cell>
          <cell r="O50">
            <v>10.75</v>
          </cell>
        </row>
        <row r="51">
          <cell r="E51">
            <v>3</v>
          </cell>
        </row>
        <row r="52">
          <cell r="E52">
            <v>2.6</v>
          </cell>
          <cell r="O52">
            <v>11.5</v>
          </cell>
        </row>
        <row r="53">
          <cell r="E53">
            <v>2.8</v>
          </cell>
        </row>
        <row r="54">
          <cell r="E54">
            <v>2.4</v>
          </cell>
          <cell r="O54">
            <v>11.100000000000001</v>
          </cell>
        </row>
        <row r="55">
          <cell r="E55">
            <v>3</v>
          </cell>
        </row>
        <row r="56">
          <cell r="E56">
            <v>2.4</v>
          </cell>
          <cell r="O56">
            <v>11.4</v>
          </cell>
        </row>
        <row r="57">
          <cell r="E57">
            <v>3.4</v>
          </cell>
        </row>
        <row r="58">
          <cell r="E58">
            <v>3</v>
          </cell>
          <cell r="O58">
            <v>11.7</v>
          </cell>
        </row>
        <row r="59">
          <cell r="E59">
            <v>3</v>
          </cell>
        </row>
        <row r="60">
          <cell r="E60">
            <v>2.4</v>
          </cell>
          <cell r="O60">
            <v>10.45</v>
          </cell>
        </row>
        <row r="61">
          <cell r="E61">
            <v>3</v>
          </cell>
        </row>
        <row r="62">
          <cell r="E62">
            <v>2.4</v>
          </cell>
          <cell r="O62">
            <v>11.25</v>
          </cell>
        </row>
        <row r="63">
          <cell r="E63">
            <v>4</v>
          </cell>
        </row>
        <row r="64">
          <cell r="E64">
            <v>2.4</v>
          </cell>
          <cell r="O64">
            <v>12.55</v>
          </cell>
        </row>
        <row r="65">
          <cell r="E65">
            <v>3</v>
          </cell>
        </row>
        <row r="66">
          <cell r="E66">
            <v>2.4</v>
          </cell>
          <cell r="O66">
            <v>11.25</v>
          </cell>
        </row>
        <row r="67">
          <cell r="E67">
            <v>3</v>
          </cell>
        </row>
        <row r="68">
          <cell r="E68">
            <v>2.4</v>
          </cell>
          <cell r="O68">
            <v>11.5</v>
          </cell>
        </row>
        <row r="70">
          <cell r="O70" t="str">
            <v/>
          </cell>
        </row>
        <row r="72">
          <cell r="O72" t="str">
            <v/>
          </cell>
        </row>
        <row r="74">
          <cell r="O74" t="str">
            <v/>
          </cell>
        </row>
        <row r="76">
          <cell r="O76" t="str">
            <v/>
          </cell>
        </row>
        <row r="78">
          <cell r="O78" t="str">
            <v/>
          </cell>
        </row>
        <row r="80">
          <cell r="O80" t="str">
            <v/>
          </cell>
        </row>
        <row r="82">
          <cell r="O82" t="str">
            <v/>
          </cell>
        </row>
        <row r="84">
          <cell r="O84" t="str">
            <v/>
          </cell>
        </row>
        <row r="86">
          <cell r="O86" t="str">
            <v/>
          </cell>
        </row>
        <row r="88">
          <cell r="O88" t="str">
            <v/>
          </cell>
        </row>
        <row r="90">
          <cell r="O90" t="str">
            <v/>
          </cell>
        </row>
        <row r="92">
          <cell r="O92" t="str">
            <v/>
          </cell>
        </row>
        <row r="94">
          <cell r="O94" t="str">
            <v/>
          </cell>
        </row>
        <row r="96">
          <cell r="O96" t="str">
            <v/>
          </cell>
        </row>
        <row r="98">
          <cell r="O98" t="str">
            <v/>
          </cell>
        </row>
        <row r="100">
          <cell r="O100" t="str">
            <v/>
          </cell>
        </row>
        <row r="102">
          <cell r="O102" t="str">
            <v/>
          </cell>
        </row>
        <row r="104">
          <cell r="O104" t="str">
            <v/>
          </cell>
        </row>
      </sheetData>
      <sheetData sheetId="3">
        <row r="5">
          <cell r="E5">
            <v>2.5</v>
          </cell>
          <cell r="K5">
            <v>0.5</v>
          </cell>
          <cell r="N5">
            <v>7.9</v>
          </cell>
        </row>
        <row r="6">
          <cell r="E6">
            <v>2.7</v>
          </cell>
          <cell r="N6">
            <v>9.1999999999999993</v>
          </cell>
        </row>
        <row r="7">
          <cell r="E7">
            <v>1.2</v>
          </cell>
          <cell r="K7">
            <v>3</v>
          </cell>
          <cell r="N7">
            <v>5.95</v>
          </cell>
        </row>
        <row r="8">
          <cell r="E8">
            <v>3</v>
          </cell>
          <cell r="N8">
            <v>9.35</v>
          </cell>
        </row>
        <row r="9">
          <cell r="E9">
            <v>3.1</v>
          </cell>
          <cell r="N9">
            <v>8.0500000000000007</v>
          </cell>
        </row>
        <row r="10">
          <cell r="E10">
            <v>4.2</v>
          </cell>
          <cell r="N10">
            <v>11.3</v>
          </cell>
        </row>
        <row r="11">
          <cell r="E11">
            <v>3.1</v>
          </cell>
          <cell r="N11">
            <v>9.4</v>
          </cell>
        </row>
        <row r="12">
          <cell r="N12" t="str">
            <v/>
          </cell>
        </row>
        <row r="13">
          <cell r="E13">
            <v>0.9</v>
          </cell>
          <cell r="K13">
            <v>6</v>
          </cell>
          <cell r="N13">
            <v>1.2499999999999996</v>
          </cell>
        </row>
        <row r="14">
          <cell r="E14">
            <v>1.4</v>
          </cell>
          <cell r="K14">
            <v>2.5</v>
          </cell>
          <cell r="N14">
            <v>4.5500000000000007</v>
          </cell>
        </row>
        <row r="15">
          <cell r="E15">
            <v>1.2</v>
          </cell>
          <cell r="K15">
            <v>3.5</v>
          </cell>
          <cell r="N15">
            <v>3.6000000000000005</v>
          </cell>
        </row>
        <row r="16">
          <cell r="E16">
            <v>2.5</v>
          </cell>
          <cell r="N16">
            <v>8</v>
          </cell>
        </row>
        <row r="17">
          <cell r="E17">
            <v>2.9</v>
          </cell>
          <cell r="N17">
            <v>9.1</v>
          </cell>
        </row>
        <row r="18">
          <cell r="E18">
            <v>1.6</v>
          </cell>
          <cell r="K18">
            <v>2</v>
          </cell>
          <cell r="N18">
            <v>5.85</v>
          </cell>
        </row>
        <row r="19">
          <cell r="E19">
            <v>2.1</v>
          </cell>
          <cell r="K19">
            <v>2.5</v>
          </cell>
          <cell r="N19">
            <v>5.75</v>
          </cell>
        </row>
        <row r="20">
          <cell r="E20">
            <v>1.6</v>
          </cell>
          <cell r="K20">
            <v>2</v>
          </cell>
          <cell r="N20">
            <v>5.5</v>
          </cell>
        </row>
        <row r="21">
          <cell r="E21">
            <v>1.6</v>
          </cell>
          <cell r="K21">
            <v>2</v>
          </cell>
          <cell r="N21">
            <v>5.3000000000000007</v>
          </cell>
        </row>
        <row r="22">
          <cell r="E22">
            <v>2.7</v>
          </cell>
          <cell r="N22">
            <v>10</v>
          </cell>
        </row>
        <row r="23">
          <cell r="E23">
            <v>1.2</v>
          </cell>
          <cell r="K23">
            <v>3</v>
          </cell>
          <cell r="N23">
            <v>4.3500000000000005</v>
          </cell>
        </row>
        <row r="24">
          <cell r="E24">
            <v>3.6</v>
          </cell>
          <cell r="N24">
            <v>10.7</v>
          </cell>
        </row>
        <row r="25">
          <cell r="N25" t="str">
            <v/>
          </cell>
        </row>
        <row r="26">
          <cell r="E26">
            <v>2.2999999999999998</v>
          </cell>
          <cell r="N26">
            <v>10.3</v>
          </cell>
        </row>
        <row r="27">
          <cell r="E27">
            <v>0.8</v>
          </cell>
          <cell r="K27">
            <v>4.5</v>
          </cell>
          <cell r="N27">
            <v>3.8</v>
          </cell>
        </row>
        <row r="28">
          <cell r="E28">
            <v>1.9</v>
          </cell>
          <cell r="K28">
            <v>3</v>
          </cell>
          <cell r="N28">
            <v>6.5</v>
          </cell>
        </row>
        <row r="29">
          <cell r="E29">
            <v>1</v>
          </cell>
          <cell r="K29">
            <v>3.5</v>
          </cell>
          <cell r="N29">
            <v>4</v>
          </cell>
        </row>
        <row r="30">
          <cell r="E30">
            <v>1.4</v>
          </cell>
          <cell r="K30">
            <v>2.5</v>
          </cell>
          <cell r="N30">
            <v>6.1</v>
          </cell>
        </row>
        <row r="31">
          <cell r="E31">
            <v>1.8</v>
          </cell>
          <cell r="N31">
            <v>8.4</v>
          </cell>
        </row>
        <row r="32">
          <cell r="E32">
            <v>1</v>
          </cell>
          <cell r="K32">
            <v>3.5</v>
          </cell>
          <cell r="N32">
            <v>3.5500000000000007</v>
          </cell>
        </row>
        <row r="33">
          <cell r="E33">
            <v>1.8</v>
          </cell>
          <cell r="N33">
            <v>7.7</v>
          </cell>
        </row>
        <row r="34">
          <cell r="E34">
            <v>1.6</v>
          </cell>
          <cell r="K34">
            <v>2</v>
          </cell>
          <cell r="N34">
            <v>5.4499999999999993</v>
          </cell>
        </row>
        <row r="35">
          <cell r="E35">
            <v>2.5</v>
          </cell>
          <cell r="N35">
            <v>8.75</v>
          </cell>
        </row>
        <row r="36">
          <cell r="E36">
            <v>1.8</v>
          </cell>
          <cell r="N36">
            <v>7.2499999999999991</v>
          </cell>
        </row>
        <row r="37">
          <cell r="N37" t="str">
            <v/>
          </cell>
        </row>
        <row r="38">
          <cell r="N38" t="str">
            <v/>
          </cell>
        </row>
        <row r="39">
          <cell r="N39" t="str">
            <v/>
          </cell>
        </row>
        <row r="40">
          <cell r="N40" t="str">
            <v/>
          </cell>
        </row>
        <row r="41">
          <cell r="N41" t="str">
            <v/>
          </cell>
        </row>
        <row r="42">
          <cell r="N42" t="str">
            <v/>
          </cell>
        </row>
        <row r="43">
          <cell r="N43" t="str">
            <v/>
          </cell>
        </row>
        <row r="44">
          <cell r="N44" t="str">
            <v/>
          </cell>
        </row>
        <row r="45">
          <cell r="N45" t="str">
            <v/>
          </cell>
        </row>
        <row r="46">
          <cell r="N46" t="str">
            <v/>
          </cell>
        </row>
        <row r="47">
          <cell r="N47" t="str">
            <v/>
          </cell>
        </row>
        <row r="48">
          <cell r="N48" t="str">
            <v/>
          </cell>
        </row>
        <row r="49">
          <cell r="N49" t="str">
            <v/>
          </cell>
        </row>
        <row r="50">
          <cell r="N50" t="str">
            <v/>
          </cell>
        </row>
        <row r="51">
          <cell r="N51" t="str">
            <v/>
          </cell>
        </row>
        <row r="52">
          <cell r="N52" t="str">
            <v/>
          </cell>
        </row>
        <row r="53">
          <cell r="N53" t="str">
            <v/>
          </cell>
        </row>
        <row r="54">
          <cell r="N54" t="str">
            <v/>
          </cell>
        </row>
      </sheetData>
      <sheetData sheetId="4">
        <row r="5">
          <cell r="E5">
            <v>3.9</v>
          </cell>
          <cell r="N5">
            <v>11.05</v>
          </cell>
        </row>
        <row r="6">
          <cell r="E6">
            <v>2.9</v>
          </cell>
          <cell r="N6">
            <v>10.050000000000001</v>
          </cell>
        </row>
        <row r="7">
          <cell r="E7">
            <v>5.4</v>
          </cell>
          <cell r="N7">
            <v>11.5</v>
          </cell>
        </row>
        <row r="8">
          <cell r="E8">
            <v>7.1</v>
          </cell>
          <cell r="N8">
            <v>11.8</v>
          </cell>
        </row>
        <row r="9">
          <cell r="E9">
            <v>5.4</v>
          </cell>
          <cell r="N9">
            <v>12.05</v>
          </cell>
        </row>
        <row r="10">
          <cell r="E10">
            <v>5</v>
          </cell>
          <cell r="N10">
            <v>12.25</v>
          </cell>
        </row>
        <row r="11">
          <cell r="E11">
            <v>4.5999999999999996</v>
          </cell>
          <cell r="N11">
            <v>11.649999999999999</v>
          </cell>
        </row>
        <row r="12">
          <cell r="N12" t="str">
            <v/>
          </cell>
        </row>
        <row r="13">
          <cell r="E13">
            <v>5.3</v>
          </cell>
          <cell r="N13">
            <v>10.3</v>
          </cell>
        </row>
        <row r="14">
          <cell r="E14">
            <v>2.4</v>
          </cell>
          <cell r="N14">
            <v>9.4499999999999993</v>
          </cell>
        </row>
        <row r="15">
          <cell r="E15">
            <v>2.8</v>
          </cell>
          <cell r="N15">
            <v>9.8999999999999986</v>
          </cell>
        </row>
        <row r="16">
          <cell r="E16">
            <v>4.3</v>
          </cell>
          <cell r="N16">
            <v>12.25</v>
          </cell>
        </row>
        <row r="17">
          <cell r="E17">
            <v>5.0999999999999996</v>
          </cell>
          <cell r="N17">
            <v>13.4</v>
          </cell>
        </row>
        <row r="18">
          <cell r="E18">
            <v>4.5999999999999996</v>
          </cell>
          <cell r="N18">
            <v>11.75</v>
          </cell>
        </row>
        <row r="19">
          <cell r="E19">
            <v>3.5</v>
          </cell>
          <cell r="N19">
            <v>11.25</v>
          </cell>
        </row>
        <row r="20">
          <cell r="E20">
            <v>3.4</v>
          </cell>
          <cell r="N20">
            <v>9.1999999999999993</v>
          </cell>
        </row>
        <row r="21">
          <cell r="E21">
            <v>2.4</v>
          </cell>
          <cell r="K21">
            <v>4</v>
          </cell>
          <cell r="N21">
            <v>3.9</v>
          </cell>
        </row>
        <row r="22">
          <cell r="E22">
            <v>3.5</v>
          </cell>
          <cell r="N22">
            <v>9.65</v>
          </cell>
        </row>
        <row r="23">
          <cell r="E23">
            <v>3.2</v>
          </cell>
          <cell r="N23">
            <v>9.6999999999999993</v>
          </cell>
        </row>
        <row r="24">
          <cell r="E24">
            <v>5</v>
          </cell>
          <cell r="K24">
            <v>0.1</v>
          </cell>
          <cell r="N24">
            <v>8.85</v>
          </cell>
        </row>
        <row r="25">
          <cell r="N25" t="str">
            <v/>
          </cell>
        </row>
        <row r="26">
          <cell r="E26">
            <v>5.9</v>
          </cell>
          <cell r="K26">
            <v>0.1</v>
          </cell>
          <cell r="N26">
            <v>10.25</v>
          </cell>
        </row>
        <row r="27">
          <cell r="E27">
            <v>1.9</v>
          </cell>
          <cell r="K27">
            <v>4</v>
          </cell>
          <cell r="N27">
            <v>2.1</v>
          </cell>
        </row>
        <row r="28">
          <cell r="E28">
            <v>3.8</v>
          </cell>
          <cell r="N28">
            <v>9.1499999999999986</v>
          </cell>
        </row>
        <row r="29">
          <cell r="E29">
            <v>2.9</v>
          </cell>
          <cell r="N29">
            <v>9.6</v>
          </cell>
        </row>
        <row r="30">
          <cell r="E30">
            <v>3.5</v>
          </cell>
          <cell r="N30">
            <v>10.7</v>
          </cell>
        </row>
        <row r="31">
          <cell r="E31">
            <v>4.5999999999999996</v>
          </cell>
          <cell r="N31">
            <v>12.149999999999999</v>
          </cell>
        </row>
        <row r="32">
          <cell r="E32">
            <v>2.9</v>
          </cell>
          <cell r="N32">
            <v>8.5500000000000007</v>
          </cell>
        </row>
        <row r="33">
          <cell r="E33">
            <v>3.9</v>
          </cell>
          <cell r="N33">
            <v>10.55</v>
          </cell>
        </row>
        <row r="34">
          <cell r="E34">
            <v>3.1</v>
          </cell>
          <cell r="N34">
            <v>10.95</v>
          </cell>
        </row>
        <row r="35">
          <cell r="E35">
            <v>4</v>
          </cell>
          <cell r="N35">
            <v>11.15</v>
          </cell>
        </row>
        <row r="36">
          <cell r="E36">
            <v>3.5</v>
          </cell>
          <cell r="N36">
            <v>10.95</v>
          </cell>
        </row>
        <row r="37">
          <cell r="N37" t="str">
            <v/>
          </cell>
        </row>
        <row r="38">
          <cell r="N38" t="str">
            <v/>
          </cell>
        </row>
        <row r="39">
          <cell r="N39" t="str">
            <v/>
          </cell>
        </row>
        <row r="40">
          <cell r="N40" t="str">
            <v/>
          </cell>
        </row>
        <row r="41">
          <cell r="N41" t="str">
            <v/>
          </cell>
        </row>
        <row r="42">
          <cell r="N42" t="str">
            <v/>
          </cell>
        </row>
        <row r="43">
          <cell r="N43" t="str">
            <v/>
          </cell>
        </row>
        <row r="44">
          <cell r="N44" t="str">
            <v/>
          </cell>
        </row>
        <row r="45">
          <cell r="N45" t="str">
            <v/>
          </cell>
        </row>
        <row r="46">
          <cell r="N46" t="str">
            <v/>
          </cell>
        </row>
        <row r="47">
          <cell r="N47" t="str">
            <v/>
          </cell>
        </row>
        <row r="48">
          <cell r="N48" t="str">
            <v/>
          </cell>
        </row>
        <row r="49">
          <cell r="N49" t="str">
            <v/>
          </cell>
        </row>
        <row r="50">
          <cell r="N50" t="str">
            <v/>
          </cell>
        </row>
        <row r="51">
          <cell r="N51" t="str">
            <v/>
          </cell>
        </row>
        <row r="52">
          <cell r="N52" t="str">
            <v/>
          </cell>
        </row>
        <row r="53">
          <cell r="N53" t="str">
            <v/>
          </cell>
        </row>
        <row r="54">
          <cell r="N54" t="str">
            <v/>
          </cell>
        </row>
      </sheetData>
      <sheetData sheetId="5">
        <row r="5">
          <cell r="E5">
            <v>4</v>
          </cell>
          <cell r="K5">
            <v>0.2</v>
          </cell>
          <cell r="N5">
            <v>9.8000000000000007</v>
          </cell>
        </row>
        <row r="6">
          <cell r="E6">
            <v>4</v>
          </cell>
          <cell r="K6">
            <v>0.1</v>
          </cell>
          <cell r="N6">
            <v>11.100000000000001</v>
          </cell>
        </row>
        <row r="7">
          <cell r="E7">
            <v>5.3</v>
          </cell>
          <cell r="K7">
            <v>0.1</v>
          </cell>
          <cell r="N7">
            <v>11.4</v>
          </cell>
        </row>
        <row r="8">
          <cell r="E8">
            <v>5.9</v>
          </cell>
          <cell r="N8">
            <v>13</v>
          </cell>
        </row>
        <row r="9">
          <cell r="E9">
            <v>4.8</v>
          </cell>
          <cell r="N9">
            <v>11.55</v>
          </cell>
        </row>
        <row r="10">
          <cell r="N10" t="str">
            <v/>
          </cell>
        </row>
        <row r="11">
          <cell r="E11">
            <v>5.7</v>
          </cell>
          <cell r="N11">
            <v>13.15</v>
          </cell>
        </row>
        <row r="12">
          <cell r="N12" t="str">
            <v/>
          </cell>
        </row>
        <row r="13">
          <cell r="E13">
            <v>5.3</v>
          </cell>
          <cell r="K13">
            <v>0.2</v>
          </cell>
          <cell r="N13">
            <v>10.65</v>
          </cell>
        </row>
        <row r="14">
          <cell r="E14">
            <v>3.3</v>
          </cell>
          <cell r="K14">
            <v>0.3</v>
          </cell>
          <cell r="N14">
            <v>8.85</v>
          </cell>
        </row>
        <row r="15">
          <cell r="E15">
            <v>3.5</v>
          </cell>
          <cell r="N15">
            <v>10.55</v>
          </cell>
        </row>
        <row r="16">
          <cell r="E16">
            <v>4.7</v>
          </cell>
          <cell r="N16">
            <v>11</v>
          </cell>
        </row>
        <row r="17">
          <cell r="E17">
            <v>4.9000000000000004</v>
          </cell>
          <cell r="N17">
            <v>11.600000000000001</v>
          </cell>
        </row>
        <row r="18">
          <cell r="E18">
            <v>4.5999999999999996</v>
          </cell>
          <cell r="N18">
            <v>10.35</v>
          </cell>
        </row>
        <row r="19">
          <cell r="E19">
            <v>4.4000000000000004</v>
          </cell>
          <cell r="N19">
            <v>11.600000000000001</v>
          </cell>
        </row>
        <row r="20">
          <cell r="E20">
            <v>4.2</v>
          </cell>
          <cell r="K20">
            <v>0.2</v>
          </cell>
          <cell r="N20">
            <v>10.35</v>
          </cell>
        </row>
        <row r="21">
          <cell r="E21">
            <v>3.6</v>
          </cell>
          <cell r="N21">
            <v>9.0500000000000007</v>
          </cell>
        </row>
        <row r="22">
          <cell r="E22">
            <v>3.6</v>
          </cell>
          <cell r="N22">
            <v>10.6</v>
          </cell>
        </row>
        <row r="23">
          <cell r="E23">
            <v>4</v>
          </cell>
          <cell r="N23">
            <v>11.05</v>
          </cell>
        </row>
        <row r="24">
          <cell r="E24">
            <v>5.3</v>
          </cell>
          <cell r="N24">
            <v>12.399999999999999</v>
          </cell>
        </row>
        <row r="25">
          <cell r="N25" t="str">
            <v/>
          </cell>
        </row>
        <row r="26">
          <cell r="E26">
            <v>5.0999999999999996</v>
          </cell>
          <cell r="N26">
            <v>12</v>
          </cell>
        </row>
        <row r="27">
          <cell r="E27">
            <v>2.6</v>
          </cell>
          <cell r="N27">
            <v>9.1</v>
          </cell>
        </row>
        <row r="28">
          <cell r="E28">
            <v>4.0999999999999996</v>
          </cell>
          <cell r="K28">
            <v>0.1</v>
          </cell>
          <cell r="N28">
            <v>11.25</v>
          </cell>
        </row>
        <row r="29">
          <cell r="E29">
            <v>3.2</v>
          </cell>
          <cell r="N29">
            <v>9.5500000000000007</v>
          </cell>
        </row>
        <row r="30">
          <cell r="E30">
            <v>3.6</v>
          </cell>
          <cell r="N30">
            <v>10</v>
          </cell>
        </row>
        <row r="31">
          <cell r="E31">
            <v>4.8</v>
          </cell>
          <cell r="N31">
            <v>11.85</v>
          </cell>
        </row>
        <row r="32">
          <cell r="E32">
            <v>3</v>
          </cell>
          <cell r="N32">
            <v>9.35</v>
          </cell>
        </row>
        <row r="33">
          <cell r="E33">
            <v>5.3</v>
          </cell>
          <cell r="K33">
            <v>0.1</v>
          </cell>
          <cell r="N33">
            <v>11.600000000000001</v>
          </cell>
        </row>
        <row r="34">
          <cell r="E34">
            <v>4.9000000000000004</v>
          </cell>
          <cell r="N34">
            <v>11.9</v>
          </cell>
        </row>
        <row r="35">
          <cell r="E35">
            <v>4.9000000000000004</v>
          </cell>
          <cell r="N35">
            <v>11.100000000000001</v>
          </cell>
        </row>
        <row r="36">
          <cell r="E36">
            <v>4.7</v>
          </cell>
          <cell r="N36">
            <v>11.65</v>
          </cell>
        </row>
        <row r="37">
          <cell r="N37" t="str">
            <v/>
          </cell>
        </row>
        <row r="38">
          <cell r="N38" t="str">
            <v/>
          </cell>
        </row>
        <row r="39">
          <cell r="N39" t="str">
            <v/>
          </cell>
        </row>
        <row r="40">
          <cell r="N40" t="str">
            <v/>
          </cell>
        </row>
        <row r="41">
          <cell r="N41" t="str">
            <v/>
          </cell>
        </row>
        <row r="42">
          <cell r="N42" t="str">
            <v/>
          </cell>
        </row>
        <row r="43">
          <cell r="N43" t="str">
            <v/>
          </cell>
        </row>
        <row r="44">
          <cell r="N44" t="str">
            <v/>
          </cell>
        </row>
        <row r="45">
          <cell r="N45" t="str">
            <v/>
          </cell>
        </row>
        <row r="46">
          <cell r="N46" t="str">
            <v/>
          </cell>
        </row>
        <row r="47">
          <cell r="N47" t="str">
            <v/>
          </cell>
        </row>
        <row r="48">
          <cell r="N48" t="str">
            <v/>
          </cell>
        </row>
        <row r="49">
          <cell r="N49" t="str">
            <v/>
          </cell>
        </row>
        <row r="50">
          <cell r="N50" t="str">
            <v/>
          </cell>
        </row>
        <row r="51">
          <cell r="N51" t="str">
            <v/>
          </cell>
        </row>
        <row r="52">
          <cell r="N52" t="str">
            <v/>
          </cell>
        </row>
        <row r="53">
          <cell r="N53" t="str">
            <v/>
          </cell>
        </row>
        <row r="54">
          <cell r="N54" t="str">
            <v/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abSelected="1" topLeftCell="D1" workbookViewId="0">
      <selection activeCell="B17" sqref="B17"/>
    </sheetView>
  </sheetViews>
  <sheetFormatPr defaultRowHeight="15" x14ac:dyDescent="0.25"/>
  <cols>
    <col min="2" max="2" width="18.7109375" customWidth="1"/>
    <col min="3" max="3" width="31.140625" bestFit="1" customWidth="1"/>
  </cols>
  <sheetData>
    <row r="1" spans="1:23" s="7" customFormat="1" ht="11.25" x14ac:dyDescent="0.15">
      <c r="A1" s="1"/>
      <c r="B1" s="2"/>
      <c r="C1" s="2"/>
      <c r="D1" s="2"/>
      <c r="E1" s="2"/>
      <c r="F1" s="2"/>
      <c r="G1" s="3"/>
      <c r="H1" s="4"/>
      <c r="I1" s="2"/>
      <c r="J1" s="5"/>
      <c r="K1" s="6"/>
      <c r="L1" s="4"/>
      <c r="M1" s="2"/>
      <c r="N1" s="2"/>
      <c r="O1" s="6"/>
      <c r="P1" s="4"/>
      <c r="Q1" s="2"/>
      <c r="R1" s="2"/>
      <c r="S1" s="6"/>
      <c r="T1" s="56">
        <v>41412</v>
      </c>
      <c r="U1" s="56"/>
      <c r="V1" s="56"/>
      <c r="W1" s="56"/>
    </row>
    <row r="2" spans="1:23" ht="25.5" x14ac:dyDescent="0.35">
      <c r="A2" s="57" t="str">
        <f>[1]Tävlingsinfo!C4</f>
        <v>Vårpokalen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8"/>
    </row>
    <row r="3" spans="1:23" ht="25.5" x14ac:dyDescent="0.35">
      <c r="A3" s="57" t="s">
        <v>13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8"/>
    </row>
    <row r="4" spans="1:23" x14ac:dyDescent="0.25">
      <c r="A4" s="9"/>
      <c r="B4" s="10"/>
      <c r="C4" s="10"/>
      <c r="D4" s="10"/>
      <c r="E4" s="10"/>
      <c r="F4" s="10"/>
      <c r="G4" s="11"/>
      <c r="H4" s="8"/>
      <c r="I4" s="10"/>
      <c r="J4" s="10"/>
      <c r="K4" s="12"/>
      <c r="L4" s="8"/>
      <c r="M4" s="10"/>
      <c r="N4" s="10"/>
      <c r="O4" s="12"/>
      <c r="P4" s="8"/>
      <c r="Q4" s="10"/>
      <c r="R4" s="10"/>
      <c r="S4" s="12"/>
      <c r="T4" s="8"/>
      <c r="U4" s="8"/>
      <c r="V4" s="12"/>
      <c r="W4" s="8"/>
    </row>
    <row r="5" spans="1:23" x14ac:dyDescent="0.25">
      <c r="A5" s="9"/>
      <c r="B5" s="10"/>
      <c r="C5" s="10"/>
      <c r="D5" s="13"/>
      <c r="E5" s="14"/>
      <c r="F5" s="14"/>
      <c r="G5" s="15"/>
      <c r="H5" s="8"/>
      <c r="I5" s="13"/>
      <c r="J5" s="14"/>
      <c r="K5" s="16"/>
      <c r="L5" s="8"/>
      <c r="M5" s="13"/>
      <c r="N5" s="14"/>
      <c r="O5" s="16"/>
      <c r="P5" s="8"/>
      <c r="Q5" s="13"/>
      <c r="R5" s="14"/>
      <c r="S5" s="16"/>
      <c r="T5" s="8"/>
      <c r="U5" s="17"/>
      <c r="V5" s="16"/>
      <c r="W5" s="8"/>
    </row>
    <row r="6" spans="1:23" x14ac:dyDescent="0.25">
      <c r="A6" s="9"/>
      <c r="B6" s="10"/>
      <c r="C6" s="10"/>
      <c r="D6" s="18"/>
      <c r="E6" s="19"/>
      <c r="F6" s="19"/>
      <c r="G6" s="20"/>
      <c r="H6" s="8"/>
      <c r="I6" s="18"/>
      <c r="J6" s="19"/>
      <c r="K6" s="20"/>
      <c r="L6" s="8"/>
      <c r="M6" s="18"/>
      <c r="N6" s="19"/>
      <c r="O6" s="20"/>
      <c r="P6" s="8"/>
      <c r="Q6" s="18"/>
      <c r="R6" s="19"/>
      <c r="S6" s="20"/>
      <c r="T6" s="8"/>
      <c r="U6" s="21"/>
      <c r="V6" s="20"/>
      <c r="W6" s="8"/>
    </row>
    <row r="7" spans="1:23" x14ac:dyDescent="0.25">
      <c r="A7" s="9"/>
      <c r="B7" s="10"/>
      <c r="C7" s="10"/>
      <c r="D7" s="18"/>
      <c r="E7" s="19"/>
      <c r="F7" s="19"/>
      <c r="G7" s="20"/>
      <c r="H7" s="8"/>
      <c r="I7" s="18"/>
      <c r="J7" s="19"/>
      <c r="K7" s="20"/>
      <c r="L7" s="8"/>
      <c r="M7" s="18"/>
      <c r="N7" s="19"/>
      <c r="O7" s="20"/>
      <c r="P7" s="8"/>
      <c r="Q7" s="18"/>
      <c r="R7" s="19"/>
      <c r="S7" s="20"/>
      <c r="T7" s="8"/>
      <c r="U7" s="21"/>
      <c r="V7" s="22"/>
      <c r="W7" s="8"/>
    </row>
    <row r="8" spans="1:23" x14ac:dyDescent="0.25">
      <c r="A8" s="9"/>
      <c r="B8" s="10"/>
      <c r="C8" s="10"/>
      <c r="D8" s="23"/>
      <c r="E8" s="24"/>
      <c r="F8" s="24"/>
      <c r="G8" s="25"/>
      <c r="H8" s="8"/>
      <c r="I8" s="23"/>
      <c r="J8" s="24"/>
      <c r="K8" s="25"/>
      <c r="L8" s="8"/>
      <c r="M8" s="23"/>
      <c r="N8" s="24"/>
      <c r="O8" s="25"/>
      <c r="P8" s="8"/>
      <c r="Q8" s="23"/>
      <c r="R8" s="24"/>
      <c r="S8" s="25"/>
      <c r="T8" s="8"/>
      <c r="U8" s="26"/>
      <c r="V8" s="25"/>
      <c r="W8" s="8"/>
    </row>
    <row r="9" spans="1:23" x14ac:dyDescent="0.25">
      <c r="A9" s="27" t="s">
        <v>0</v>
      </c>
      <c r="B9" s="27" t="s">
        <v>1</v>
      </c>
      <c r="C9" s="27" t="s">
        <v>2</v>
      </c>
      <c r="D9" s="27" t="s">
        <v>3</v>
      </c>
      <c r="E9" s="27" t="s">
        <v>4</v>
      </c>
      <c r="F9" s="27" t="s">
        <v>5</v>
      </c>
      <c r="G9" s="28" t="s">
        <v>6</v>
      </c>
      <c r="H9" s="29"/>
      <c r="I9" s="27" t="s">
        <v>7</v>
      </c>
      <c r="J9" s="27" t="s">
        <v>5</v>
      </c>
      <c r="K9" s="28" t="s">
        <v>6</v>
      </c>
      <c r="L9" s="29"/>
      <c r="M9" s="27" t="s">
        <v>7</v>
      </c>
      <c r="N9" s="27" t="s">
        <v>5</v>
      </c>
      <c r="O9" s="28" t="s">
        <v>6</v>
      </c>
      <c r="P9" s="29"/>
      <c r="Q9" s="27" t="s">
        <v>7</v>
      </c>
      <c r="R9" s="27" t="s">
        <v>5</v>
      </c>
      <c r="S9" s="28" t="s">
        <v>6</v>
      </c>
      <c r="T9" s="29"/>
      <c r="U9" s="28" t="s">
        <v>8</v>
      </c>
      <c r="V9" s="29"/>
    </row>
    <row r="10" spans="1:23" x14ac:dyDescent="0.25">
      <c r="A10" s="30">
        <f>[1]Startlista!A10</f>
        <v>1</v>
      </c>
      <c r="B10" s="31" t="str">
        <f>[1]Startlista!C10</f>
        <v>Emilia Ekliden</v>
      </c>
      <c r="C10" s="31" t="str">
        <f>[1]Startlista!D10</f>
        <v>Gymnastikföreningen Atletica</v>
      </c>
      <c r="D10" s="32">
        <f>[1]Hopp!E5</f>
        <v>2.4</v>
      </c>
      <c r="E10" s="32">
        <f>[1]Hopp!E6</f>
        <v>2.4</v>
      </c>
      <c r="F10" s="32">
        <f>([1]Hopp!K5)+([1]Hopp!K6)</f>
        <v>0</v>
      </c>
      <c r="G10" s="33">
        <f>[1]Hopp!O6</f>
        <v>10.75</v>
      </c>
      <c r="H10" s="34">
        <f>IF(G10="","",RANK(G10,G$10:G$59,0))</f>
        <v>25</v>
      </c>
      <c r="I10" s="35">
        <f>[1]Barr!E5</f>
        <v>2.5</v>
      </c>
      <c r="J10" s="35">
        <f>[1]Barr!K5</f>
        <v>0.5</v>
      </c>
      <c r="K10" s="36">
        <f>[1]Barr!N5</f>
        <v>7.9</v>
      </c>
      <c r="L10" s="37">
        <f>IF(K10="","",RANK(K10,K$10:K$59,0))</f>
        <v>13</v>
      </c>
      <c r="M10" s="35">
        <f>[1]Bom!E5</f>
        <v>3.9</v>
      </c>
      <c r="N10" s="35">
        <f>[1]Bom!K5</f>
        <v>0</v>
      </c>
      <c r="O10" s="36">
        <f>[1]Bom!N5</f>
        <v>11.05</v>
      </c>
      <c r="P10" s="37">
        <f>IF(O10="","",RANK(O10,O$10:O$59,0))</f>
        <v>12</v>
      </c>
      <c r="Q10" s="35">
        <f>[1]Frist!E5</f>
        <v>4</v>
      </c>
      <c r="R10" s="35">
        <f>[1]Frist!K5</f>
        <v>0.2</v>
      </c>
      <c r="S10" s="36">
        <f>[1]Frist!N5</f>
        <v>9.8000000000000007</v>
      </c>
      <c r="T10" s="37">
        <f>IF(S10="","",RANK(S10,S$10:S$59,0))</f>
        <v>24</v>
      </c>
      <c r="U10" s="36">
        <f>IF(SUM(G10,K10,O10,S10)=0,"",SUM(G10,K10,O10,S10))</f>
        <v>39.5</v>
      </c>
      <c r="V10" s="37">
        <f>IF(U10="","",RANK(U10,U$10:U$59,0))</f>
        <v>16</v>
      </c>
    </row>
    <row r="11" spans="1:23" x14ac:dyDescent="0.25">
      <c r="A11" s="30">
        <f>[1]Startlista!A11</f>
        <v>2</v>
      </c>
      <c r="B11" s="31" t="str">
        <f>[1]Startlista!C11</f>
        <v>Rebecka Karlsson</v>
      </c>
      <c r="C11" s="31" t="str">
        <f>[1]Startlista!D11</f>
        <v>Gymnastikföreningen Atletica</v>
      </c>
      <c r="D11" s="35">
        <f>[1]Hopp!E7</f>
        <v>4</v>
      </c>
      <c r="E11" s="35">
        <f>[1]Hopp!E8</f>
        <v>2.4</v>
      </c>
      <c r="F11" s="35">
        <f>([1]Hopp!K7)+([1]Hopp!K8)</f>
        <v>0.1</v>
      </c>
      <c r="G11" s="36">
        <f>[1]Hopp!O8</f>
        <v>12.25</v>
      </c>
      <c r="H11" s="37">
        <f t="shared" ref="H11:H41" si="0">IF(G11="","",RANK(G11,G$10:G$59,0))</f>
        <v>7</v>
      </c>
      <c r="I11" s="35">
        <f>[1]Barr!E6</f>
        <v>2.7</v>
      </c>
      <c r="J11" s="35">
        <f>[1]Barr!K6</f>
        <v>0</v>
      </c>
      <c r="K11" s="36">
        <f>[1]Barr!N6</f>
        <v>9.1999999999999993</v>
      </c>
      <c r="L11" s="37">
        <f t="shared" ref="L11:L41" si="1">IF(K11="","",RANK(K11,K$10:K$59,0))</f>
        <v>7</v>
      </c>
      <c r="M11" s="35">
        <f>[1]Bom!E6</f>
        <v>2.9</v>
      </c>
      <c r="N11" s="35">
        <f>[1]Bom!K6</f>
        <v>0</v>
      </c>
      <c r="O11" s="36">
        <f>[1]Bom!N6</f>
        <v>10.050000000000001</v>
      </c>
      <c r="P11" s="37">
        <f t="shared" ref="P11:P41" si="2">IF(O11="","",RANK(O11,O$10:O$59,0))</f>
        <v>19</v>
      </c>
      <c r="Q11" s="35">
        <f>[1]Frist!E6</f>
        <v>4</v>
      </c>
      <c r="R11" s="35">
        <f>[1]Frist!K6</f>
        <v>0.1</v>
      </c>
      <c r="S11" s="36">
        <f>[1]Frist!N6</f>
        <v>11.100000000000001</v>
      </c>
      <c r="T11" s="37">
        <f t="shared" ref="T11:T41" si="3">IF(S11="","",RANK(S11,S$10:S$59,0))</f>
        <v>14</v>
      </c>
      <c r="U11" s="36">
        <f t="shared" ref="U11:U41" si="4">IF(SUM(G11,K11,O11,S11)=0,"",SUM(G11,K11,O11,S11))</f>
        <v>42.6</v>
      </c>
      <c r="V11" s="37">
        <f t="shared" ref="V11:V51" si="5">IF(U11="","",RANK(U11,U$10:U$59,0))</f>
        <v>9</v>
      </c>
    </row>
    <row r="12" spans="1:23" x14ac:dyDescent="0.25">
      <c r="A12" s="30">
        <f>[1]Startlista!A12</f>
        <v>3</v>
      </c>
      <c r="B12" s="31" t="str">
        <f>[1]Startlista!C12</f>
        <v>Hilda Martinsdóttir</v>
      </c>
      <c r="C12" s="31" t="str">
        <f>[1]Startlista!D12</f>
        <v>Gymnastikföreningen Atletica</v>
      </c>
      <c r="D12" s="35">
        <f>[1]Hopp!E9</f>
        <v>4.4000000000000004</v>
      </c>
      <c r="E12" s="35">
        <f>[1]Hopp!E10</f>
        <v>4.5999999999999996</v>
      </c>
      <c r="F12" s="35">
        <f>([1]Hopp!K9)+([1]Hopp!K10)</f>
        <v>0</v>
      </c>
      <c r="G12" s="36">
        <f>[1]Hopp!O10</f>
        <v>12.35</v>
      </c>
      <c r="H12" s="37">
        <f t="shared" si="0"/>
        <v>6</v>
      </c>
      <c r="I12" s="35">
        <f>[1]Barr!E7</f>
        <v>1.2</v>
      </c>
      <c r="J12" s="35">
        <f>[1]Barr!K7</f>
        <v>3</v>
      </c>
      <c r="K12" s="36">
        <f>[1]Barr!N7</f>
        <v>5.95</v>
      </c>
      <c r="L12" s="37">
        <f t="shared" si="1"/>
        <v>18</v>
      </c>
      <c r="M12" s="35">
        <f>[1]Bom!E7</f>
        <v>5.4</v>
      </c>
      <c r="N12" s="35">
        <f>[1]Bom!K7</f>
        <v>0</v>
      </c>
      <c r="O12" s="36">
        <f>[1]Bom!N7</f>
        <v>11.5</v>
      </c>
      <c r="P12" s="37">
        <f t="shared" si="2"/>
        <v>9</v>
      </c>
      <c r="Q12" s="35">
        <f>[1]Frist!E7</f>
        <v>5.3</v>
      </c>
      <c r="R12" s="35">
        <f>[1]Frist!K7</f>
        <v>0.1</v>
      </c>
      <c r="S12" s="36">
        <f>[1]Frist!N7</f>
        <v>11.4</v>
      </c>
      <c r="T12" s="37">
        <f t="shared" si="3"/>
        <v>12</v>
      </c>
      <c r="U12" s="36">
        <f t="shared" si="4"/>
        <v>41.2</v>
      </c>
      <c r="V12" s="37">
        <f t="shared" si="5"/>
        <v>12</v>
      </c>
    </row>
    <row r="13" spans="1:23" x14ac:dyDescent="0.25">
      <c r="A13" s="30">
        <f>[1]Startlista!A13</f>
        <v>4</v>
      </c>
      <c r="B13" s="31" t="str">
        <f>[1]Startlista!C13</f>
        <v>Hennie Martinsdóttir</v>
      </c>
      <c r="C13" s="31" t="str">
        <f>[1]Startlista!D13</f>
        <v>Gymnastikföreningen Atletica</v>
      </c>
      <c r="D13" s="35">
        <f>[1]Hopp!E11</f>
        <v>4.2</v>
      </c>
      <c r="E13" s="35">
        <f>[1]Hopp!E12</f>
        <v>4.4000000000000004</v>
      </c>
      <c r="F13" s="35">
        <f>([1]Hopp!K11)+([1]Hopp!K12)</f>
        <v>0</v>
      </c>
      <c r="G13" s="36">
        <f>[1]Hopp!O12</f>
        <v>12.6</v>
      </c>
      <c r="H13" s="37">
        <f t="shared" si="0"/>
        <v>2</v>
      </c>
      <c r="I13" s="35">
        <f>[1]Barr!E8</f>
        <v>3</v>
      </c>
      <c r="J13" s="35">
        <f>[1]Barr!K8</f>
        <v>0</v>
      </c>
      <c r="K13" s="36">
        <f>[1]Barr!N8</f>
        <v>9.35</v>
      </c>
      <c r="L13" s="37">
        <f t="shared" si="1"/>
        <v>6</v>
      </c>
      <c r="M13" s="35">
        <f>[1]Bom!E8</f>
        <v>7.1</v>
      </c>
      <c r="N13" s="35">
        <f>[1]Bom!K8</f>
        <v>0</v>
      </c>
      <c r="O13" s="36">
        <f>[1]Bom!N8</f>
        <v>11.8</v>
      </c>
      <c r="P13" s="37">
        <f t="shared" si="2"/>
        <v>6</v>
      </c>
      <c r="Q13" s="35">
        <f>[1]Frist!E8</f>
        <v>5.9</v>
      </c>
      <c r="R13" s="35">
        <f>[1]Frist!K8</f>
        <v>0</v>
      </c>
      <c r="S13" s="36">
        <f>[1]Frist!N8</f>
        <v>13</v>
      </c>
      <c r="T13" s="37">
        <f t="shared" si="3"/>
        <v>2</v>
      </c>
      <c r="U13" s="36">
        <f t="shared" si="4"/>
        <v>46.75</v>
      </c>
      <c r="V13" s="37">
        <f t="shared" si="5"/>
        <v>1</v>
      </c>
    </row>
    <row r="14" spans="1:23" x14ac:dyDescent="0.25">
      <c r="A14" s="30">
        <f>[1]Startlista!A14</f>
        <v>5</v>
      </c>
      <c r="B14" s="31" t="str">
        <f>[1]Startlista!C14</f>
        <v>Kristin Danielsson</v>
      </c>
      <c r="C14" s="31" t="str">
        <f>[1]Startlista!D14</f>
        <v>Gymnastikföreningen Gymnos</v>
      </c>
      <c r="D14" s="35">
        <f>[1]Hopp!E13</f>
        <v>2.4</v>
      </c>
      <c r="E14" s="35">
        <f>[1]Hopp!E14</f>
        <v>0</v>
      </c>
      <c r="F14" s="35">
        <f>([1]Hopp!K13)+([1]Hopp!K14)</f>
        <v>0</v>
      </c>
      <c r="G14" s="36">
        <f>[1]Hopp!O14</f>
        <v>11.05</v>
      </c>
      <c r="H14" s="37">
        <f t="shared" si="0"/>
        <v>20</v>
      </c>
      <c r="I14" s="35">
        <f>[1]Barr!E9</f>
        <v>3.1</v>
      </c>
      <c r="J14" s="35">
        <f>[1]Barr!K9</f>
        <v>0</v>
      </c>
      <c r="K14" s="36">
        <f>[1]Barr!N9</f>
        <v>8.0500000000000007</v>
      </c>
      <c r="L14" s="37">
        <f t="shared" si="1"/>
        <v>11</v>
      </c>
      <c r="M14" s="35">
        <f>[1]Bom!E9</f>
        <v>5.4</v>
      </c>
      <c r="N14" s="35">
        <f>[1]Bom!K9</f>
        <v>0</v>
      </c>
      <c r="O14" s="36">
        <f>[1]Bom!N9</f>
        <v>12.05</v>
      </c>
      <c r="P14" s="37">
        <f t="shared" si="2"/>
        <v>5</v>
      </c>
      <c r="Q14" s="35">
        <f>[1]Frist!E9</f>
        <v>4.8</v>
      </c>
      <c r="R14" s="35">
        <f>[1]Frist!K9</f>
        <v>0</v>
      </c>
      <c r="S14" s="36">
        <f>[1]Frist!N9</f>
        <v>11.55</v>
      </c>
      <c r="T14" s="37">
        <f t="shared" si="3"/>
        <v>11</v>
      </c>
      <c r="U14" s="36">
        <f t="shared" si="4"/>
        <v>42.7</v>
      </c>
      <c r="V14" s="37">
        <f t="shared" si="5"/>
        <v>8</v>
      </c>
    </row>
    <row r="15" spans="1:23" x14ac:dyDescent="0.25">
      <c r="A15" s="30">
        <f>[1]Startlista!A15</f>
        <v>6</v>
      </c>
      <c r="B15" s="31" t="str">
        <f>[1]Startlista!C15</f>
        <v>Karolina Johansson</v>
      </c>
      <c r="C15" s="31" t="str">
        <f>[1]Startlista!D15</f>
        <v>Gymnastikföreningen Gymnos</v>
      </c>
      <c r="D15" s="35">
        <f>[1]Hopp!E15</f>
        <v>4</v>
      </c>
      <c r="E15" s="35">
        <f>[1]Hopp!E16</f>
        <v>0</v>
      </c>
      <c r="F15" s="35">
        <f>([1]Hopp!K15)+([1]Hopp!K16)</f>
        <v>0</v>
      </c>
      <c r="G15" s="36">
        <f>[1]Hopp!O16</f>
        <v>11.3</v>
      </c>
      <c r="H15" s="37">
        <f t="shared" si="0"/>
        <v>14</v>
      </c>
      <c r="I15" s="35">
        <f>[1]Barr!E10</f>
        <v>4.2</v>
      </c>
      <c r="J15" s="35">
        <f>[1]Barr!K10</f>
        <v>0</v>
      </c>
      <c r="K15" s="36">
        <f>[1]Barr!N10</f>
        <v>11.3</v>
      </c>
      <c r="L15" s="37">
        <f t="shared" si="1"/>
        <v>1</v>
      </c>
      <c r="M15" s="35">
        <f>[1]Bom!E10</f>
        <v>5</v>
      </c>
      <c r="N15" s="35">
        <f>[1]Bom!K10</f>
        <v>0</v>
      </c>
      <c r="O15" s="36">
        <f>[1]Bom!N10</f>
        <v>12.25</v>
      </c>
      <c r="P15" s="37">
        <f t="shared" si="2"/>
        <v>2</v>
      </c>
      <c r="Q15" s="35">
        <f>[1]Frist!E10</f>
        <v>0</v>
      </c>
      <c r="R15" s="35">
        <f>[1]Frist!K10</f>
        <v>0</v>
      </c>
      <c r="S15" s="36" t="str">
        <f>[1]Frist!N10</f>
        <v/>
      </c>
      <c r="T15" s="37" t="str">
        <f t="shared" si="3"/>
        <v/>
      </c>
      <c r="U15" s="36">
        <f t="shared" si="4"/>
        <v>34.85</v>
      </c>
      <c r="V15" s="37">
        <f t="shared" si="5"/>
        <v>24</v>
      </c>
    </row>
    <row r="16" spans="1:23" x14ac:dyDescent="0.25">
      <c r="A16" s="30">
        <f>[1]Startlista!A16</f>
        <v>7</v>
      </c>
      <c r="B16" s="31" t="str">
        <f>[1]Startlista!C16</f>
        <v>Hanna Berg</v>
      </c>
      <c r="C16" s="31" t="str">
        <f>[1]Startlista!D16</f>
        <v>Gymnastikföreningen Gymnos</v>
      </c>
      <c r="D16" s="35">
        <f>[1]Hopp!E17</f>
        <v>4</v>
      </c>
      <c r="E16" s="35">
        <f>[1]Hopp!E18</f>
        <v>4.2</v>
      </c>
      <c r="F16" s="35">
        <f>([1]Hopp!K17)+([1]Hopp!K18)</f>
        <v>0</v>
      </c>
      <c r="G16" s="36">
        <f>[1]Hopp!O18</f>
        <v>12.55</v>
      </c>
      <c r="H16" s="37">
        <f t="shared" si="0"/>
        <v>3</v>
      </c>
      <c r="I16" s="35">
        <f>[1]Barr!E11</f>
        <v>3.1</v>
      </c>
      <c r="J16" s="35">
        <f>[1]Barr!K11</f>
        <v>0</v>
      </c>
      <c r="K16" s="36">
        <f>[1]Barr!N11</f>
        <v>9.4</v>
      </c>
      <c r="L16" s="37">
        <f t="shared" si="1"/>
        <v>5</v>
      </c>
      <c r="M16" s="35">
        <f>[1]Bom!E11</f>
        <v>4.5999999999999996</v>
      </c>
      <c r="N16" s="35">
        <f>[1]Bom!K11</f>
        <v>0</v>
      </c>
      <c r="O16" s="36">
        <f>[1]Bom!N11</f>
        <v>11.649999999999999</v>
      </c>
      <c r="P16" s="37">
        <f t="shared" si="2"/>
        <v>8</v>
      </c>
      <c r="Q16" s="35">
        <f>[1]Frist!E11</f>
        <v>5.7</v>
      </c>
      <c r="R16" s="35">
        <f>[1]Frist!K11</f>
        <v>0</v>
      </c>
      <c r="S16" s="36">
        <f>[1]Frist!N11</f>
        <v>13.15</v>
      </c>
      <c r="T16" s="37">
        <f t="shared" si="3"/>
        <v>1</v>
      </c>
      <c r="U16" s="36">
        <f t="shared" si="4"/>
        <v>46.75</v>
      </c>
      <c r="V16" s="37">
        <f t="shared" si="5"/>
        <v>1</v>
      </c>
    </row>
    <row r="17" spans="1:22" x14ac:dyDescent="0.25">
      <c r="A17" s="30">
        <f>[1]Startlista!A17</f>
        <v>8</v>
      </c>
      <c r="B17" s="31">
        <f>[1]Startlista!C17</f>
        <v>0</v>
      </c>
      <c r="C17" s="31">
        <f>[1]Startlista!D17</f>
        <v>0</v>
      </c>
      <c r="D17" s="35">
        <f>[1]Hopp!E19</f>
        <v>0</v>
      </c>
      <c r="E17" s="35">
        <f>[1]Hopp!E20</f>
        <v>0</v>
      </c>
      <c r="F17" s="35">
        <f>([1]Hopp!K19)+([1]Hopp!K20)</f>
        <v>0</v>
      </c>
      <c r="G17" s="36" t="str">
        <f>[1]Hopp!O20</f>
        <v/>
      </c>
      <c r="H17" s="37" t="str">
        <f t="shared" si="0"/>
        <v/>
      </c>
      <c r="I17" s="35">
        <f>[1]Barr!E12</f>
        <v>0</v>
      </c>
      <c r="J17" s="35">
        <f>[1]Barr!K12</f>
        <v>0</v>
      </c>
      <c r="K17" s="36" t="str">
        <f>[1]Barr!N12</f>
        <v/>
      </c>
      <c r="L17" s="37" t="str">
        <f t="shared" si="1"/>
        <v/>
      </c>
      <c r="M17" s="35">
        <f>[1]Bom!E12</f>
        <v>0</v>
      </c>
      <c r="N17" s="35">
        <f>[1]Bom!K12</f>
        <v>0</v>
      </c>
      <c r="O17" s="36" t="str">
        <f>[1]Bom!N12</f>
        <v/>
      </c>
      <c r="P17" s="37" t="str">
        <f t="shared" si="2"/>
        <v/>
      </c>
      <c r="Q17" s="35">
        <f>[1]Frist!E12</f>
        <v>0</v>
      </c>
      <c r="R17" s="35">
        <f>[1]Frist!K12</f>
        <v>0</v>
      </c>
      <c r="S17" s="36" t="str">
        <f>[1]Frist!N12</f>
        <v/>
      </c>
      <c r="T17" s="37" t="str">
        <f t="shared" si="3"/>
        <v/>
      </c>
      <c r="U17" s="36" t="str">
        <f t="shared" si="4"/>
        <v/>
      </c>
      <c r="V17" s="37" t="str">
        <f t="shared" si="5"/>
        <v/>
      </c>
    </row>
    <row r="18" spans="1:22" x14ac:dyDescent="0.25">
      <c r="A18" s="30">
        <f>[1]Startlista!A18</f>
        <v>9</v>
      </c>
      <c r="B18" s="31" t="str">
        <f>[1]Startlista!C18</f>
        <v>Johanna Johansson</v>
      </c>
      <c r="C18" s="31" t="str">
        <f>[1]Startlista!D18</f>
        <v>Vänersborgs Gymnastikförening</v>
      </c>
      <c r="D18" s="35">
        <f>[1]Hopp!E21</f>
        <v>2.4</v>
      </c>
      <c r="E18" s="35">
        <f>[1]Hopp!E22</f>
        <v>0</v>
      </c>
      <c r="F18" s="35">
        <f>([1]Hopp!K21)+([1]Hopp!K22)</f>
        <v>0</v>
      </c>
      <c r="G18" s="36">
        <f>[1]Hopp!O22</f>
        <v>11.15</v>
      </c>
      <c r="H18" s="37">
        <f t="shared" si="0"/>
        <v>17</v>
      </c>
      <c r="I18" s="35">
        <f>[1]Barr!E13</f>
        <v>0.9</v>
      </c>
      <c r="J18" s="35">
        <f>[1]Barr!K13</f>
        <v>6</v>
      </c>
      <c r="K18" s="36">
        <f>[1]Barr!N13</f>
        <v>1.2499999999999996</v>
      </c>
      <c r="L18" s="37">
        <f t="shared" si="1"/>
        <v>30</v>
      </c>
      <c r="M18" s="35">
        <f>[1]Bom!E13</f>
        <v>5.3</v>
      </c>
      <c r="N18" s="35">
        <f>[1]Bom!K13</f>
        <v>0</v>
      </c>
      <c r="O18" s="36">
        <f>[1]Bom!N13</f>
        <v>10.3</v>
      </c>
      <c r="P18" s="37">
        <f t="shared" si="2"/>
        <v>17</v>
      </c>
      <c r="Q18" s="35">
        <f>[1]Frist!E13</f>
        <v>5.3</v>
      </c>
      <c r="R18" s="35">
        <f>[1]Frist!K13</f>
        <v>0.2</v>
      </c>
      <c r="S18" s="36">
        <f>[1]Frist!N13</f>
        <v>10.65</v>
      </c>
      <c r="T18" s="37">
        <f t="shared" si="3"/>
        <v>18</v>
      </c>
      <c r="U18" s="36">
        <f t="shared" si="4"/>
        <v>33.35</v>
      </c>
      <c r="V18" s="37">
        <f t="shared" si="5"/>
        <v>26</v>
      </c>
    </row>
    <row r="19" spans="1:22" x14ac:dyDescent="0.25">
      <c r="A19" s="30">
        <f>[1]Startlista!A19</f>
        <v>10</v>
      </c>
      <c r="B19" s="31" t="str">
        <f>[1]Startlista!C19</f>
        <v>Klara Jonsson</v>
      </c>
      <c r="C19" s="31" t="str">
        <f>[1]Startlista!D19</f>
        <v>Vänersborgs Gymnastikförening</v>
      </c>
      <c r="D19" s="35">
        <f>[1]Hopp!E23</f>
        <v>2.4</v>
      </c>
      <c r="E19" s="35">
        <f>[1]Hopp!E24</f>
        <v>0</v>
      </c>
      <c r="F19" s="35">
        <f>([1]Hopp!K23)+([1]Hopp!K24)</f>
        <v>0</v>
      </c>
      <c r="G19" s="36">
        <f>[1]Hopp!O24</f>
        <v>10.4</v>
      </c>
      <c r="H19" s="37">
        <f t="shared" si="0"/>
        <v>29</v>
      </c>
      <c r="I19" s="35">
        <f>[1]Barr!E14</f>
        <v>1.4</v>
      </c>
      <c r="J19" s="35">
        <f>[1]Barr!K14</f>
        <v>2.5</v>
      </c>
      <c r="K19" s="36">
        <f>[1]Barr!N14</f>
        <v>4.5500000000000007</v>
      </c>
      <c r="L19" s="37">
        <f t="shared" si="1"/>
        <v>24</v>
      </c>
      <c r="M19" s="35">
        <f>[1]Bom!E14</f>
        <v>2.4</v>
      </c>
      <c r="N19" s="35">
        <f>[1]Bom!K14</f>
        <v>0</v>
      </c>
      <c r="O19" s="36">
        <f>[1]Bom!N14</f>
        <v>9.4499999999999993</v>
      </c>
      <c r="P19" s="37">
        <f t="shared" si="2"/>
        <v>24</v>
      </c>
      <c r="Q19" s="35">
        <f>[1]Frist!E14</f>
        <v>3.3</v>
      </c>
      <c r="R19" s="35">
        <f>[1]Frist!K14</f>
        <v>0.3</v>
      </c>
      <c r="S19" s="36">
        <f>[1]Frist!N14</f>
        <v>8.85</v>
      </c>
      <c r="T19" s="37">
        <f t="shared" si="3"/>
        <v>29</v>
      </c>
      <c r="U19" s="36">
        <f t="shared" si="4"/>
        <v>33.25</v>
      </c>
      <c r="V19" s="37">
        <f t="shared" si="5"/>
        <v>27</v>
      </c>
    </row>
    <row r="20" spans="1:22" x14ac:dyDescent="0.25">
      <c r="A20" s="30">
        <f>[1]Startlista!A20</f>
        <v>11</v>
      </c>
      <c r="B20" s="31" t="str">
        <f>[1]Startlista!C20</f>
        <v>Lovisa Svanling</v>
      </c>
      <c r="C20" s="31" t="str">
        <f>[1]Startlista!D20</f>
        <v>Vänersborgs Gymnastikförening</v>
      </c>
      <c r="D20" s="35">
        <f>[1]Hopp!E25</f>
        <v>4</v>
      </c>
      <c r="E20" s="35">
        <f>[1]Hopp!E26</f>
        <v>4.2</v>
      </c>
      <c r="F20" s="35">
        <f>([1]Hopp!K25)+([1]Hopp!K26)</f>
        <v>0</v>
      </c>
      <c r="G20" s="36">
        <f>[1]Hopp!O26</f>
        <v>11.9</v>
      </c>
      <c r="H20" s="37">
        <f t="shared" si="0"/>
        <v>9</v>
      </c>
      <c r="I20" s="35">
        <f>[1]Barr!E15</f>
        <v>1.2</v>
      </c>
      <c r="J20" s="35">
        <f>[1]Barr!K15</f>
        <v>3.5</v>
      </c>
      <c r="K20" s="36">
        <f>[1]Barr!N15</f>
        <v>3.6000000000000005</v>
      </c>
      <c r="L20" s="37">
        <f t="shared" si="1"/>
        <v>28</v>
      </c>
      <c r="M20" s="35">
        <f>[1]Bom!E15</f>
        <v>2.8</v>
      </c>
      <c r="N20" s="35">
        <f>[1]Bom!K15</f>
        <v>0</v>
      </c>
      <c r="O20" s="36">
        <f>[1]Bom!N15</f>
        <v>9.8999999999999986</v>
      </c>
      <c r="P20" s="37">
        <f t="shared" si="2"/>
        <v>20</v>
      </c>
      <c r="Q20" s="35">
        <f>[1]Frist!E15</f>
        <v>3.5</v>
      </c>
      <c r="R20" s="35">
        <f>[1]Frist!K15</f>
        <v>0</v>
      </c>
      <c r="S20" s="36">
        <f>[1]Frist!N15</f>
        <v>10.55</v>
      </c>
      <c r="T20" s="37">
        <f t="shared" si="3"/>
        <v>20</v>
      </c>
      <c r="U20" s="36">
        <f t="shared" si="4"/>
        <v>35.950000000000003</v>
      </c>
      <c r="V20" s="37">
        <f t="shared" si="5"/>
        <v>22</v>
      </c>
    </row>
    <row r="21" spans="1:22" x14ac:dyDescent="0.25">
      <c r="A21" s="30">
        <f>[1]Startlista!A21</f>
        <v>12</v>
      </c>
      <c r="B21" s="31" t="str">
        <f>[1]Startlista!C21</f>
        <v>Lovisa Blomen</v>
      </c>
      <c r="C21" s="31" t="str">
        <f>[1]Startlista!D21</f>
        <v>Vänersborgs Gymnastikförening</v>
      </c>
      <c r="D21" s="35">
        <f>[1]Hopp!E27</f>
        <v>4</v>
      </c>
      <c r="E21" s="35">
        <f>[1]Hopp!E28</f>
        <v>2.4</v>
      </c>
      <c r="F21" s="35">
        <f>([1]Hopp!K27)+([1]Hopp!K28)</f>
        <v>0</v>
      </c>
      <c r="G21" s="36">
        <f>[1]Hopp!O28</f>
        <v>12.1</v>
      </c>
      <c r="H21" s="37">
        <f t="shared" si="0"/>
        <v>8</v>
      </c>
      <c r="I21" s="35">
        <f>[1]Barr!E16</f>
        <v>2.5</v>
      </c>
      <c r="J21" s="35">
        <f>[1]Barr!K16</f>
        <v>0</v>
      </c>
      <c r="K21" s="36">
        <f>[1]Barr!N16</f>
        <v>8</v>
      </c>
      <c r="L21" s="37">
        <f t="shared" si="1"/>
        <v>12</v>
      </c>
      <c r="M21" s="35">
        <f>[1]Bom!E16</f>
        <v>4.3</v>
      </c>
      <c r="N21" s="35">
        <f>[1]Bom!K16</f>
        <v>0</v>
      </c>
      <c r="O21" s="36">
        <f>[1]Bom!N16</f>
        <v>12.25</v>
      </c>
      <c r="P21" s="37">
        <f t="shared" si="2"/>
        <v>2</v>
      </c>
      <c r="Q21" s="35">
        <f>[1]Frist!E16</f>
        <v>4.7</v>
      </c>
      <c r="R21" s="35">
        <f>[1]Frist!K16</f>
        <v>0</v>
      </c>
      <c r="S21" s="36">
        <f>[1]Frist!N16</f>
        <v>11</v>
      </c>
      <c r="T21" s="37">
        <f t="shared" si="3"/>
        <v>17</v>
      </c>
      <c r="U21" s="36">
        <f t="shared" si="4"/>
        <v>43.35</v>
      </c>
      <c r="V21" s="37">
        <f t="shared" si="5"/>
        <v>7</v>
      </c>
    </row>
    <row r="22" spans="1:22" x14ac:dyDescent="0.25">
      <c r="A22" s="30">
        <f>[1]Startlista!A22</f>
        <v>13</v>
      </c>
      <c r="B22" s="31" t="str">
        <f>[1]Startlista!C22</f>
        <v>Sophia Holtersson</v>
      </c>
      <c r="C22" s="31" t="str">
        <f>[1]Startlista!D22</f>
        <v>Vänersborgs Gymnastikförening</v>
      </c>
      <c r="D22" s="35">
        <f>[1]Hopp!E29</f>
        <v>4</v>
      </c>
      <c r="E22" s="35">
        <f>[1]Hopp!E30</f>
        <v>2.4</v>
      </c>
      <c r="F22" s="35">
        <f>([1]Hopp!K29)+([1]Hopp!K30)</f>
        <v>0</v>
      </c>
      <c r="G22" s="36">
        <f>[1]Hopp!O30</f>
        <v>12.4</v>
      </c>
      <c r="H22" s="37">
        <f t="shared" si="0"/>
        <v>5</v>
      </c>
      <c r="I22" s="35">
        <f>[1]Barr!E17</f>
        <v>2.9</v>
      </c>
      <c r="J22" s="35">
        <f>[1]Barr!K17</f>
        <v>0</v>
      </c>
      <c r="K22" s="36">
        <f>[1]Barr!N17</f>
        <v>9.1</v>
      </c>
      <c r="L22" s="37">
        <f t="shared" si="1"/>
        <v>8</v>
      </c>
      <c r="M22" s="35">
        <f>[1]Bom!E17</f>
        <v>5.0999999999999996</v>
      </c>
      <c r="N22" s="35">
        <f>[1]Bom!K17</f>
        <v>0</v>
      </c>
      <c r="O22" s="36">
        <f>[1]Bom!N17</f>
        <v>13.4</v>
      </c>
      <c r="P22" s="37">
        <f t="shared" si="2"/>
        <v>1</v>
      </c>
      <c r="Q22" s="35">
        <f>[1]Frist!E17</f>
        <v>4.9000000000000004</v>
      </c>
      <c r="R22" s="35">
        <f>[1]Frist!K17</f>
        <v>0</v>
      </c>
      <c r="S22" s="36">
        <f>[1]Frist!N17</f>
        <v>11.600000000000001</v>
      </c>
      <c r="T22" s="37">
        <f t="shared" si="3"/>
        <v>8</v>
      </c>
      <c r="U22" s="36">
        <f t="shared" si="4"/>
        <v>46.5</v>
      </c>
      <c r="V22" s="37">
        <f t="shared" si="5"/>
        <v>3</v>
      </c>
    </row>
    <row r="23" spans="1:22" x14ac:dyDescent="0.25">
      <c r="A23" s="30">
        <f>[1]Startlista!A23</f>
        <v>14</v>
      </c>
      <c r="B23" s="31" t="str">
        <f>[1]Startlista!C23</f>
        <v>Silje Helgesson</v>
      </c>
      <c r="C23" s="31" t="str">
        <f>[1]Startlista!D23</f>
        <v>Vänersborgs Gymnastikförening</v>
      </c>
      <c r="D23" s="35">
        <f>[1]Hopp!E31</f>
        <v>2.4</v>
      </c>
      <c r="E23" s="35">
        <f>[1]Hopp!E32</f>
        <v>0</v>
      </c>
      <c r="F23" s="35">
        <f>([1]Hopp!K31)+([1]Hopp!K32)</f>
        <v>0</v>
      </c>
      <c r="G23" s="36">
        <f>[1]Hopp!O32</f>
        <v>10.8</v>
      </c>
      <c r="H23" s="37">
        <f t="shared" si="0"/>
        <v>24</v>
      </c>
      <c r="I23" s="35">
        <f>[1]Barr!E18</f>
        <v>1.6</v>
      </c>
      <c r="J23" s="35">
        <f>[1]Barr!K18</f>
        <v>2</v>
      </c>
      <c r="K23" s="36">
        <f>[1]Barr!N18</f>
        <v>5.85</v>
      </c>
      <c r="L23" s="37">
        <f t="shared" si="1"/>
        <v>19</v>
      </c>
      <c r="M23" s="35">
        <f>[1]Bom!E18</f>
        <v>4.5999999999999996</v>
      </c>
      <c r="N23" s="35">
        <f>[1]Bom!K18</f>
        <v>0</v>
      </c>
      <c r="O23" s="36">
        <f>[1]Bom!N18</f>
        <v>11.75</v>
      </c>
      <c r="P23" s="37">
        <f t="shared" si="2"/>
        <v>7</v>
      </c>
      <c r="Q23" s="35">
        <f>[1]Frist!E18</f>
        <v>4.5999999999999996</v>
      </c>
      <c r="R23" s="35">
        <f>[1]Frist!K18</f>
        <v>0</v>
      </c>
      <c r="S23" s="36">
        <f>[1]Frist!N18</f>
        <v>10.35</v>
      </c>
      <c r="T23" s="37">
        <f t="shared" si="3"/>
        <v>21</v>
      </c>
      <c r="U23" s="36">
        <f t="shared" si="4"/>
        <v>38.75</v>
      </c>
      <c r="V23" s="37">
        <f t="shared" si="5"/>
        <v>18</v>
      </c>
    </row>
    <row r="24" spans="1:22" x14ac:dyDescent="0.25">
      <c r="A24" s="30">
        <f>[1]Startlista!A24</f>
        <v>15</v>
      </c>
      <c r="B24" s="31" t="str">
        <f>[1]Startlista!C24</f>
        <v>Emma Berg</v>
      </c>
      <c r="C24" s="31" t="str">
        <f>[1]Startlista!D24</f>
        <v>Västerås Gymnastikförening</v>
      </c>
      <c r="D24" s="35">
        <f>[1]Hopp!E33</f>
        <v>2.4</v>
      </c>
      <c r="E24" s="35">
        <f>[1]Hopp!E34</f>
        <v>2.6</v>
      </c>
      <c r="F24" s="35">
        <f>([1]Hopp!K33)+([1]Hopp!K34)</f>
        <v>0</v>
      </c>
      <c r="G24" s="36">
        <f>[1]Hopp!O34</f>
        <v>10.9</v>
      </c>
      <c r="H24" s="37">
        <f t="shared" si="0"/>
        <v>22</v>
      </c>
      <c r="I24" s="35">
        <f>[1]Barr!E19</f>
        <v>2.1</v>
      </c>
      <c r="J24" s="35">
        <f>[1]Barr!K19</f>
        <v>2.5</v>
      </c>
      <c r="K24" s="36">
        <f>[1]Barr!N19</f>
        <v>5.75</v>
      </c>
      <c r="L24" s="37">
        <f t="shared" si="1"/>
        <v>20</v>
      </c>
      <c r="M24" s="35">
        <f>[1]Bom!E19</f>
        <v>3.5</v>
      </c>
      <c r="N24" s="35">
        <f>[1]Bom!K19</f>
        <v>0</v>
      </c>
      <c r="O24" s="36">
        <f>[1]Bom!N19</f>
        <v>11.25</v>
      </c>
      <c r="P24" s="37">
        <f t="shared" si="2"/>
        <v>10</v>
      </c>
      <c r="Q24" s="35">
        <f>[1]Frist!E19</f>
        <v>4.4000000000000004</v>
      </c>
      <c r="R24" s="35">
        <f>[1]Frist!K19</f>
        <v>0</v>
      </c>
      <c r="S24" s="36">
        <f>[1]Frist!N19</f>
        <v>11.600000000000001</v>
      </c>
      <c r="T24" s="37">
        <f t="shared" si="3"/>
        <v>8</v>
      </c>
      <c r="U24" s="36">
        <f t="shared" si="4"/>
        <v>39.5</v>
      </c>
      <c r="V24" s="37">
        <f t="shared" si="5"/>
        <v>16</v>
      </c>
    </row>
    <row r="25" spans="1:22" x14ac:dyDescent="0.25">
      <c r="A25" s="30">
        <f>[1]Startlista!A25</f>
        <v>16</v>
      </c>
      <c r="B25" s="31" t="str">
        <f>[1]Startlista!C25</f>
        <v>Amanda Engström</v>
      </c>
      <c r="C25" s="31" t="str">
        <f>[1]Startlista!D25</f>
        <v>Gefle Gymnastikförening</v>
      </c>
      <c r="D25" s="35">
        <f>[1]Hopp!E35</f>
        <v>2.4</v>
      </c>
      <c r="E25" s="35">
        <f>[1]Hopp!E36</f>
        <v>0</v>
      </c>
      <c r="F25" s="35">
        <f>([1]Hopp!K35)+([1]Hopp!K36)</f>
        <v>0</v>
      </c>
      <c r="G25" s="36">
        <f>[1]Hopp!O36</f>
        <v>10.85</v>
      </c>
      <c r="H25" s="37">
        <f t="shared" si="0"/>
        <v>23</v>
      </c>
      <c r="I25" s="35">
        <f>[1]Barr!E20</f>
        <v>1.6</v>
      </c>
      <c r="J25" s="35">
        <f>[1]Barr!K20</f>
        <v>2</v>
      </c>
      <c r="K25" s="36">
        <f>[1]Barr!N20</f>
        <v>5.5</v>
      </c>
      <c r="L25" s="37">
        <f t="shared" si="1"/>
        <v>21</v>
      </c>
      <c r="M25" s="35">
        <f>[1]Bom!E20</f>
        <v>3.4</v>
      </c>
      <c r="N25" s="35">
        <f>[1]Bom!K20</f>
        <v>0</v>
      </c>
      <c r="O25" s="36">
        <f>[1]Bom!N20</f>
        <v>9.1999999999999993</v>
      </c>
      <c r="P25" s="37">
        <f t="shared" si="2"/>
        <v>25</v>
      </c>
      <c r="Q25" s="35">
        <f>[1]Frist!E20</f>
        <v>4.2</v>
      </c>
      <c r="R25" s="35">
        <f>[1]Frist!K20</f>
        <v>0.2</v>
      </c>
      <c r="S25" s="36">
        <f>[1]Frist!N20</f>
        <v>10.35</v>
      </c>
      <c r="T25" s="37">
        <f t="shared" si="3"/>
        <v>21</v>
      </c>
      <c r="U25" s="36">
        <f t="shared" si="4"/>
        <v>35.9</v>
      </c>
      <c r="V25" s="37">
        <f t="shared" si="5"/>
        <v>23</v>
      </c>
    </row>
    <row r="26" spans="1:22" x14ac:dyDescent="0.25">
      <c r="A26" s="30">
        <f>[1]Startlista!A26</f>
        <v>17</v>
      </c>
      <c r="B26" s="31" t="str">
        <f>[1]Startlista!C26</f>
        <v>Annie Hoerschelmann</v>
      </c>
      <c r="C26" s="31" t="str">
        <f>[1]Startlista!D26</f>
        <v>Tidaholms Gymnastiksällskap</v>
      </c>
      <c r="D26" s="35">
        <f>[1]Hopp!E37</f>
        <v>2.4</v>
      </c>
      <c r="E26" s="35">
        <f>[1]Hopp!E38</f>
        <v>2.4</v>
      </c>
      <c r="F26" s="35">
        <f>([1]Hopp!K37)+([1]Hopp!K38)</f>
        <v>0</v>
      </c>
      <c r="G26" s="36">
        <f>[1]Hopp!O38</f>
        <v>9.75</v>
      </c>
      <c r="H26" s="37">
        <f t="shared" si="0"/>
        <v>30</v>
      </c>
      <c r="I26" s="35">
        <f>[1]Barr!E21</f>
        <v>1.6</v>
      </c>
      <c r="J26" s="35">
        <f>[1]Barr!K21</f>
        <v>2</v>
      </c>
      <c r="K26" s="36">
        <f>[1]Barr!N21</f>
        <v>5.3000000000000007</v>
      </c>
      <c r="L26" s="37">
        <f t="shared" si="1"/>
        <v>23</v>
      </c>
      <c r="M26" s="35">
        <f>[1]Bom!E21</f>
        <v>2.4</v>
      </c>
      <c r="N26" s="35">
        <f>[1]Bom!K21</f>
        <v>4</v>
      </c>
      <c r="O26" s="36">
        <f>[1]Bom!N21</f>
        <v>3.9</v>
      </c>
      <c r="P26" s="37">
        <f t="shared" si="2"/>
        <v>29</v>
      </c>
      <c r="Q26" s="35">
        <f>[1]Frist!E21</f>
        <v>3.6</v>
      </c>
      <c r="R26" s="35">
        <f>[1]Frist!K21</f>
        <v>0</v>
      </c>
      <c r="S26" s="36">
        <f>[1]Frist!N21</f>
        <v>9.0500000000000007</v>
      </c>
      <c r="T26" s="37">
        <f t="shared" si="3"/>
        <v>28</v>
      </c>
      <c r="U26" s="36">
        <f t="shared" si="4"/>
        <v>28</v>
      </c>
      <c r="V26" s="37">
        <f t="shared" si="5"/>
        <v>29</v>
      </c>
    </row>
    <row r="27" spans="1:22" x14ac:dyDescent="0.25">
      <c r="A27" s="30">
        <f>[1]Startlista!A27</f>
        <v>18</v>
      </c>
      <c r="B27" s="31" t="str">
        <f>[1]Startlista!C27</f>
        <v>Tova Jönsson</v>
      </c>
      <c r="C27" s="31" t="str">
        <f>[1]Startlista!D27</f>
        <v>Tidaholms Gymnastiksällskap</v>
      </c>
      <c r="D27" s="35">
        <f>[1]Hopp!E39</f>
        <v>2.4</v>
      </c>
      <c r="E27" s="35">
        <f>[1]Hopp!E40</f>
        <v>3</v>
      </c>
      <c r="F27" s="35">
        <f>([1]Hopp!K39)+([1]Hopp!K40)</f>
        <v>0</v>
      </c>
      <c r="G27" s="36">
        <f>[1]Hopp!O40</f>
        <v>10.7</v>
      </c>
      <c r="H27" s="37">
        <f t="shared" si="0"/>
        <v>27</v>
      </c>
      <c r="I27" s="35">
        <f>[1]Barr!E22</f>
        <v>2.7</v>
      </c>
      <c r="J27" s="35">
        <f>[1]Barr!K22</f>
        <v>0</v>
      </c>
      <c r="K27" s="36">
        <f>[1]Barr!N22</f>
        <v>10</v>
      </c>
      <c r="L27" s="37">
        <f t="shared" si="1"/>
        <v>4</v>
      </c>
      <c r="M27" s="35">
        <f>[1]Bom!E22</f>
        <v>3.5</v>
      </c>
      <c r="N27" s="35">
        <f>[1]Bom!K22</f>
        <v>0</v>
      </c>
      <c r="O27" s="36">
        <f>[1]Bom!N22</f>
        <v>9.65</v>
      </c>
      <c r="P27" s="37">
        <f t="shared" si="2"/>
        <v>22</v>
      </c>
      <c r="Q27" s="35">
        <f>[1]Frist!E22</f>
        <v>3.6</v>
      </c>
      <c r="R27" s="35">
        <f>[1]Frist!K22</f>
        <v>0</v>
      </c>
      <c r="S27" s="36">
        <f>[1]Frist!N22</f>
        <v>10.6</v>
      </c>
      <c r="T27" s="37">
        <f t="shared" si="3"/>
        <v>19</v>
      </c>
      <c r="U27" s="36">
        <f t="shared" si="4"/>
        <v>40.950000000000003</v>
      </c>
      <c r="V27" s="37">
        <f t="shared" si="5"/>
        <v>14</v>
      </c>
    </row>
    <row r="28" spans="1:22" x14ac:dyDescent="0.25">
      <c r="A28" s="30">
        <f>[1]Startlista!A28</f>
        <v>19</v>
      </c>
      <c r="B28" s="31" t="str">
        <f>[1]Startlista!C28</f>
        <v>Julia Storm</v>
      </c>
      <c r="C28" s="31" t="str">
        <f>[1]Startlista!D28</f>
        <v>Tidaholms Gymnastiksällskap</v>
      </c>
      <c r="D28" s="35">
        <f>[1]Hopp!E41</f>
        <v>2.4</v>
      </c>
      <c r="E28" s="35">
        <f>[1]Hopp!E42</f>
        <v>2.8</v>
      </c>
      <c r="F28" s="35">
        <f>([1]Hopp!K41)+([1]Hopp!K42)</f>
        <v>0</v>
      </c>
      <c r="G28" s="36">
        <f>[1]Hopp!O42</f>
        <v>11.1</v>
      </c>
      <c r="H28" s="37">
        <f t="shared" si="0"/>
        <v>19</v>
      </c>
      <c r="I28" s="35">
        <f>[1]Barr!E23</f>
        <v>1.2</v>
      </c>
      <c r="J28" s="35">
        <f>[1]Barr!K23</f>
        <v>3</v>
      </c>
      <c r="K28" s="36">
        <f>[1]Barr!N23</f>
        <v>4.3500000000000005</v>
      </c>
      <c r="L28" s="37">
        <f t="shared" si="1"/>
        <v>25</v>
      </c>
      <c r="M28" s="35">
        <f>[1]Bom!E23</f>
        <v>3.2</v>
      </c>
      <c r="N28" s="35">
        <f>[1]Bom!K23</f>
        <v>0</v>
      </c>
      <c r="O28" s="36">
        <f>[1]Bom!N23</f>
        <v>9.6999999999999993</v>
      </c>
      <c r="P28" s="37">
        <f t="shared" si="2"/>
        <v>21</v>
      </c>
      <c r="Q28" s="35">
        <f>[1]Frist!E23</f>
        <v>4</v>
      </c>
      <c r="R28" s="35">
        <f>[1]Frist!K23</f>
        <v>0</v>
      </c>
      <c r="S28" s="36">
        <f>[1]Frist!N23</f>
        <v>11.05</v>
      </c>
      <c r="T28" s="37">
        <f t="shared" si="3"/>
        <v>16</v>
      </c>
      <c r="U28" s="36">
        <f t="shared" si="4"/>
        <v>36.200000000000003</v>
      </c>
      <c r="V28" s="37">
        <f t="shared" si="5"/>
        <v>21</v>
      </c>
    </row>
    <row r="29" spans="1:22" x14ac:dyDescent="0.25">
      <c r="A29" s="30">
        <f>[1]Startlista!A29</f>
        <v>20</v>
      </c>
      <c r="B29" s="31" t="str">
        <f>[1]Startlista!C29</f>
        <v>Moa Henriksson</v>
      </c>
      <c r="C29" s="31" t="str">
        <f>[1]Startlista!D29</f>
        <v>GF Nikegymnasterna</v>
      </c>
      <c r="D29" s="35">
        <f>[1]Hopp!E43</f>
        <v>4</v>
      </c>
      <c r="E29" s="35">
        <f>[1]Hopp!E44</f>
        <v>4.2</v>
      </c>
      <c r="F29" s="35">
        <f>([1]Hopp!K43)+([1]Hopp!K44)</f>
        <v>0.1</v>
      </c>
      <c r="G29" s="36">
        <f>[1]Hopp!O44</f>
        <v>12.7</v>
      </c>
      <c r="H29" s="37">
        <f t="shared" si="0"/>
        <v>1</v>
      </c>
      <c r="I29" s="35">
        <f>[1]Barr!E24</f>
        <v>3.6</v>
      </c>
      <c r="J29" s="35">
        <f>[1]Barr!K24</f>
        <v>0</v>
      </c>
      <c r="K29" s="36">
        <f>[1]Barr!N24</f>
        <v>10.7</v>
      </c>
      <c r="L29" s="37">
        <f t="shared" si="1"/>
        <v>2</v>
      </c>
      <c r="M29" s="35">
        <f>[1]Bom!E24</f>
        <v>5</v>
      </c>
      <c r="N29" s="35">
        <f>[1]Bom!K24</f>
        <v>0.1</v>
      </c>
      <c r="O29" s="36">
        <f>[1]Bom!N24</f>
        <v>8.85</v>
      </c>
      <c r="P29" s="37">
        <f t="shared" si="2"/>
        <v>27</v>
      </c>
      <c r="Q29" s="35">
        <f>[1]Frist!E24</f>
        <v>5.3</v>
      </c>
      <c r="R29" s="35">
        <f>[1]Frist!K24</f>
        <v>0</v>
      </c>
      <c r="S29" s="36">
        <f>[1]Frist!N24</f>
        <v>12.399999999999999</v>
      </c>
      <c r="T29" s="37">
        <f t="shared" si="3"/>
        <v>3</v>
      </c>
      <c r="U29" s="36">
        <f t="shared" si="4"/>
        <v>44.65</v>
      </c>
      <c r="V29" s="37">
        <f t="shared" si="5"/>
        <v>4</v>
      </c>
    </row>
    <row r="30" spans="1:22" x14ac:dyDescent="0.25">
      <c r="A30" s="30">
        <f>[1]Startlista!A30</f>
        <v>21</v>
      </c>
      <c r="B30" s="31">
        <f>[1]Startlista!C30</f>
        <v>0</v>
      </c>
      <c r="C30" s="31">
        <f>[1]Startlista!D30</f>
        <v>0</v>
      </c>
      <c r="D30" s="35">
        <f>[1]Hopp!E45</f>
        <v>0</v>
      </c>
      <c r="E30" s="35">
        <f>[1]Hopp!E46</f>
        <v>0</v>
      </c>
      <c r="F30" s="35">
        <f>([1]Hopp!K45)+([1]Hopp!K46)</f>
        <v>0</v>
      </c>
      <c r="G30" s="36" t="str">
        <f>[1]Hopp!O46</f>
        <v/>
      </c>
      <c r="H30" s="37" t="str">
        <f t="shared" si="0"/>
        <v/>
      </c>
      <c r="I30" s="35">
        <f>[1]Barr!E25</f>
        <v>0</v>
      </c>
      <c r="J30" s="35">
        <f>[1]Barr!K25</f>
        <v>0</v>
      </c>
      <c r="K30" s="36" t="str">
        <f>[1]Barr!N25</f>
        <v/>
      </c>
      <c r="L30" s="37" t="str">
        <f t="shared" si="1"/>
        <v/>
      </c>
      <c r="M30" s="35">
        <f>[1]Bom!E25</f>
        <v>0</v>
      </c>
      <c r="N30" s="35">
        <f>[1]Bom!K25</f>
        <v>0</v>
      </c>
      <c r="O30" s="36" t="str">
        <f>[1]Bom!N25</f>
        <v/>
      </c>
      <c r="P30" s="37" t="str">
        <f t="shared" si="2"/>
        <v/>
      </c>
      <c r="Q30" s="35">
        <f>[1]Frist!E25</f>
        <v>0</v>
      </c>
      <c r="R30" s="35">
        <f>[1]Frist!K25</f>
        <v>0</v>
      </c>
      <c r="S30" s="36" t="str">
        <f>[1]Frist!N25</f>
        <v/>
      </c>
      <c r="T30" s="37" t="str">
        <f t="shared" si="3"/>
        <v/>
      </c>
      <c r="U30" s="36" t="str">
        <f t="shared" si="4"/>
        <v/>
      </c>
      <c r="V30" s="37" t="str">
        <f t="shared" si="5"/>
        <v/>
      </c>
    </row>
    <row r="31" spans="1:22" x14ac:dyDescent="0.25">
      <c r="A31" s="30">
        <f>[1]Startlista!A31</f>
        <v>22</v>
      </c>
      <c r="B31" s="31" t="str">
        <f>[1]Startlista!C31</f>
        <v>Jenny Sjöberg</v>
      </c>
      <c r="C31" s="31" t="str">
        <f>[1]Startlista!D31</f>
        <v>GF Nikegymnasterna</v>
      </c>
      <c r="D31" s="35">
        <f>[1]Hopp!E47</f>
        <v>3</v>
      </c>
      <c r="E31" s="35">
        <f>[1]Hopp!E48</f>
        <v>0</v>
      </c>
      <c r="F31" s="35">
        <f>([1]Hopp!K47)+([1]Hopp!K48)</f>
        <v>0.1</v>
      </c>
      <c r="G31" s="36">
        <f>[1]Hopp!O48</f>
        <v>11</v>
      </c>
      <c r="H31" s="37">
        <f t="shared" si="0"/>
        <v>21</v>
      </c>
      <c r="I31" s="35">
        <f>[1]Barr!E26</f>
        <v>2.2999999999999998</v>
      </c>
      <c r="J31" s="35">
        <f>[1]Barr!K26</f>
        <v>0</v>
      </c>
      <c r="K31" s="36">
        <f>[1]Barr!N26</f>
        <v>10.3</v>
      </c>
      <c r="L31" s="37">
        <f t="shared" si="1"/>
        <v>3</v>
      </c>
      <c r="M31" s="35">
        <f>[1]Bom!E26</f>
        <v>5.9</v>
      </c>
      <c r="N31" s="35">
        <f>[1]Bom!K26</f>
        <v>0.1</v>
      </c>
      <c r="O31" s="36">
        <f>[1]Bom!N26</f>
        <v>10.25</v>
      </c>
      <c r="P31" s="37">
        <f t="shared" si="2"/>
        <v>18</v>
      </c>
      <c r="Q31" s="35">
        <f>[1]Frist!E26</f>
        <v>5.0999999999999996</v>
      </c>
      <c r="R31" s="35">
        <f>[1]Frist!K26</f>
        <v>0</v>
      </c>
      <c r="S31" s="36">
        <f>[1]Frist!N26</f>
        <v>12</v>
      </c>
      <c r="T31" s="37">
        <f t="shared" si="3"/>
        <v>4</v>
      </c>
      <c r="U31" s="36">
        <f t="shared" si="4"/>
        <v>43.55</v>
      </c>
      <c r="V31" s="37">
        <f t="shared" si="5"/>
        <v>6</v>
      </c>
    </row>
    <row r="32" spans="1:22" x14ac:dyDescent="0.25">
      <c r="A32" s="30">
        <f>[1]Startlista!A32</f>
        <v>23</v>
      </c>
      <c r="B32" s="31" t="str">
        <f>[1]Startlista!C32</f>
        <v>Paulina Cronholm</v>
      </c>
      <c r="C32" s="31" t="str">
        <f>[1]Startlista!D32</f>
        <v>Eskilstuna Gymnastikförening</v>
      </c>
      <c r="D32" s="35">
        <f>[1]Hopp!E49</f>
        <v>2.8</v>
      </c>
      <c r="E32" s="35">
        <f>[1]Hopp!E50</f>
        <v>2.4</v>
      </c>
      <c r="F32" s="35">
        <f>([1]Hopp!K49)+([1]Hopp!K50)</f>
        <v>0</v>
      </c>
      <c r="G32" s="36">
        <f>[1]Hopp!O50</f>
        <v>10.75</v>
      </c>
      <c r="H32" s="37">
        <f t="shared" si="0"/>
        <v>25</v>
      </c>
      <c r="I32" s="35">
        <f>[1]Barr!E27</f>
        <v>0.8</v>
      </c>
      <c r="J32" s="35">
        <f>[1]Barr!K27</f>
        <v>4.5</v>
      </c>
      <c r="K32" s="36">
        <f>[1]Barr!N27</f>
        <v>3.8</v>
      </c>
      <c r="L32" s="37">
        <f t="shared" si="1"/>
        <v>27</v>
      </c>
      <c r="M32" s="35">
        <f>[1]Bom!E27</f>
        <v>1.9</v>
      </c>
      <c r="N32" s="35">
        <f>[1]Bom!K27</f>
        <v>4</v>
      </c>
      <c r="O32" s="36">
        <f>[1]Bom!N27</f>
        <v>2.1</v>
      </c>
      <c r="P32" s="37">
        <f t="shared" si="2"/>
        <v>30</v>
      </c>
      <c r="Q32" s="35">
        <f>[1]Frist!E27</f>
        <v>2.6</v>
      </c>
      <c r="R32" s="35">
        <f>[1]Frist!K27</f>
        <v>0</v>
      </c>
      <c r="S32" s="36">
        <f>[1]Frist!N27</f>
        <v>9.1</v>
      </c>
      <c r="T32" s="37">
        <f t="shared" si="3"/>
        <v>27</v>
      </c>
      <c r="U32" s="36">
        <f t="shared" si="4"/>
        <v>25.75</v>
      </c>
      <c r="V32" s="37">
        <f t="shared" si="5"/>
        <v>30</v>
      </c>
    </row>
    <row r="33" spans="1:22" x14ac:dyDescent="0.25">
      <c r="A33" s="30">
        <f>[1]Startlista!A33</f>
        <v>24</v>
      </c>
      <c r="B33" s="31" t="str">
        <f>[1]Startlista!C33</f>
        <v>Elin Pettersson</v>
      </c>
      <c r="C33" s="31" t="str">
        <f>[1]Startlista!D33</f>
        <v>Eskilstuna Gymnastikförening</v>
      </c>
      <c r="D33" s="35">
        <f>[1]Hopp!E51</f>
        <v>3</v>
      </c>
      <c r="E33" s="35">
        <f>[1]Hopp!E52</f>
        <v>2.6</v>
      </c>
      <c r="F33" s="35">
        <f>([1]Hopp!K51)+([1]Hopp!K52)</f>
        <v>0</v>
      </c>
      <c r="G33" s="36">
        <f>[1]Hopp!O52</f>
        <v>11.5</v>
      </c>
      <c r="H33" s="37">
        <f t="shared" si="0"/>
        <v>11</v>
      </c>
      <c r="I33" s="35">
        <f>[1]Barr!E28</f>
        <v>1.9</v>
      </c>
      <c r="J33" s="35">
        <f>[1]Barr!K28</f>
        <v>3</v>
      </c>
      <c r="K33" s="36">
        <f>[1]Barr!N28</f>
        <v>6.5</v>
      </c>
      <c r="L33" s="37">
        <f t="shared" si="1"/>
        <v>16</v>
      </c>
      <c r="M33" s="35">
        <f>[1]Bom!E28</f>
        <v>3.8</v>
      </c>
      <c r="N33" s="35">
        <f>[1]Bom!K28</f>
        <v>0</v>
      </c>
      <c r="O33" s="36">
        <f>[1]Bom!N28</f>
        <v>9.1499999999999986</v>
      </c>
      <c r="P33" s="37">
        <f t="shared" si="2"/>
        <v>26</v>
      </c>
      <c r="Q33" s="35">
        <f>[1]Frist!E28</f>
        <v>4.0999999999999996</v>
      </c>
      <c r="R33" s="35">
        <f>[1]Frist!K28</f>
        <v>0.1</v>
      </c>
      <c r="S33" s="36">
        <f>[1]Frist!N28</f>
        <v>11.25</v>
      </c>
      <c r="T33" s="37">
        <f t="shared" si="3"/>
        <v>13</v>
      </c>
      <c r="U33" s="36">
        <f t="shared" si="4"/>
        <v>38.4</v>
      </c>
      <c r="V33" s="37">
        <f t="shared" si="5"/>
        <v>19</v>
      </c>
    </row>
    <row r="34" spans="1:22" x14ac:dyDescent="0.25">
      <c r="A34" s="30">
        <f>[1]Startlista!A34</f>
        <v>25</v>
      </c>
      <c r="B34" s="31" t="str">
        <f>[1]Startlista!C34</f>
        <v>Elise Pettersson</v>
      </c>
      <c r="C34" s="31" t="str">
        <f>[1]Startlista!D34</f>
        <v>Älvsbygymnasterna Älvsby Idrottsförening</v>
      </c>
      <c r="D34" s="35">
        <f>[1]Hopp!E53</f>
        <v>2.8</v>
      </c>
      <c r="E34" s="35">
        <f>[1]Hopp!E54</f>
        <v>2.4</v>
      </c>
      <c r="F34" s="35">
        <f>([1]Hopp!K53)+([1]Hopp!K54)</f>
        <v>0</v>
      </c>
      <c r="G34" s="36">
        <f>[1]Hopp!O54</f>
        <v>11.100000000000001</v>
      </c>
      <c r="H34" s="37">
        <f t="shared" si="0"/>
        <v>18</v>
      </c>
      <c r="I34" s="35">
        <f>[1]Barr!E29</f>
        <v>1</v>
      </c>
      <c r="J34" s="35">
        <f>[1]Barr!K29</f>
        <v>3.5</v>
      </c>
      <c r="K34" s="36">
        <f>[1]Barr!N29</f>
        <v>4</v>
      </c>
      <c r="L34" s="37">
        <f t="shared" si="1"/>
        <v>26</v>
      </c>
      <c r="M34" s="35">
        <f>[1]Bom!E29</f>
        <v>2.9</v>
      </c>
      <c r="N34" s="35">
        <f>[1]Bom!K29</f>
        <v>0</v>
      </c>
      <c r="O34" s="36">
        <f>[1]Bom!N29</f>
        <v>9.6</v>
      </c>
      <c r="P34" s="37">
        <f t="shared" si="2"/>
        <v>23</v>
      </c>
      <c r="Q34" s="35">
        <f>[1]Frist!E29</f>
        <v>3.2</v>
      </c>
      <c r="R34" s="35">
        <f>[1]Frist!K29</f>
        <v>0</v>
      </c>
      <c r="S34" s="36">
        <f>[1]Frist!N29</f>
        <v>9.5500000000000007</v>
      </c>
      <c r="T34" s="37">
        <f t="shared" si="3"/>
        <v>25</v>
      </c>
      <c r="U34" s="36">
        <f t="shared" si="4"/>
        <v>34.25</v>
      </c>
      <c r="V34" s="37">
        <f t="shared" si="5"/>
        <v>25</v>
      </c>
    </row>
    <row r="35" spans="1:22" x14ac:dyDescent="0.25">
      <c r="A35" s="30">
        <f>[1]Startlista!A35</f>
        <v>26</v>
      </c>
      <c r="B35" s="31" t="str">
        <f>[1]Startlista!C35</f>
        <v>Kajsa Söderberg</v>
      </c>
      <c r="C35" s="31" t="str">
        <f>[1]Startlista!D35</f>
        <v>Älvsbygymnasterna Älvsby Idrottsförening</v>
      </c>
      <c r="D35" s="35">
        <f>[1]Hopp!E55</f>
        <v>3</v>
      </c>
      <c r="E35" s="35">
        <f>[1]Hopp!E56</f>
        <v>2.4</v>
      </c>
      <c r="F35" s="35">
        <f>([1]Hopp!K55)+([1]Hopp!K56)</f>
        <v>0</v>
      </c>
      <c r="G35" s="36">
        <f>[1]Hopp!O56</f>
        <v>11.4</v>
      </c>
      <c r="H35" s="37">
        <f t="shared" si="0"/>
        <v>13</v>
      </c>
      <c r="I35" s="35">
        <f>[1]Barr!E30</f>
        <v>1.4</v>
      </c>
      <c r="J35" s="35">
        <f>[1]Barr!K30</f>
        <v>2.5</v>
      </c>
      <c r="K35" s="36">
        <f>[1]Barr!N30</f>
        <v>6.1</v>
      </c>
      <c r="L35" s="37">
        <f t="shared" si="1"/>
        <v>17</v>
      </c>
      <c r="M35" s="35">
        <f>[1]Bom!E30</f>
        <v>3.5</v>
      </c>
      <c r="N35" s="35">
        <f>[1]Bom!K30</f>
        <v>0</v>
      </c>
      <c r="O35" s="36">
        <f>[1]Bom!N30</f>
        <v>10.7</v>
      </c>
      <c r="P35" s="37">
        <f t="shared" si="2"/>
        <v>15</v>
      </c>
      <c r="Q35" s="35">
        <f>[1]Frist!E30</f>
        <v>3.6</v>
      </c>
      <c r="R35" s="35">
        <f>[1]Frist!K30</f>
        <v>0</v>
      </c>
      <c r="S35" s="36">
        <f>[1]Frist!N30</f>
        <v>10</v>
      </c>
      <c r="T35" s="37">
        <f t="shared" si="3"/>
        <v>23</v>
      </c>
      <c r="U35" s="36">
        <f t="shared" si="4"/>
        <v>38.200000000000003</v>
      </c>
      <c r="V35" s="37">
        <f t="shared" si="5"/>
        <v>20</v>
      </c>
    </row>
    <row r="36" spans="1:22" x14ac:dyDescent="0.25">
      <c r="A36" s="30">
        <f>[1]Startlista!A36</f>
        <v>27</v>
      </c>
      <c r="B36" s="31" t="str">
        <f>[1]Startlista!C36</f>
        <v>Linnea Åberg</v>
      </c>
      <c r="C36" s="31" t="str">
        <f>[1]Startlista!D36</f>
        <v>Älvsbygymnasterna Älvsby Idrottsförening</v>
      </c>
      <c r="D36" s="35">
        <f>[1]Hopp!E57</f>
        <v>3.4</v>
      </c>
      <c r="E36" s="35">
        <f>[1]Hopp!E58</f>
        <v>3</v>
      </c>
      <c r="F36" s="35">
        <f>([1]Hopp!K57)+([1]Hopp!K58)</f>
        <v>0</v>
      </c>
      <c r="G36" s="36">
        <f>[1]Hopp!O58</f>
        <v>11.7</v>
      </c>
      <c r="H36" s="37">
        <f t="shared" si="0"/>
        <v>10</v>
      </c>
      <c r="I36" s="35">
        <f>[1]Barr!E31</f>
        <v>1.8</v>
      </c>
      <c r="J36" s="35">
        <f>[1]Barr!K31</f>
        <v>0</v>
      </c>
      <c r="K36" s="36">
        <f>[1]Barr!N31</f>
        <v>8.4</v>
      </c>
      <c r="L36" s="37">
        <f t="shared" si="1"/>
        <v>10</v>
      </c>
      <c r="M36" s="35">
        <f>[1]Bom!E31</f>
        <v>4.5999999999999996</v>
      </c>
      <c r="N36" s="35">
        <f>[1]Bom!K31</f>
        <v>0</v>
      </c>
      <c r="O36" s="36">
        <f>[1]Bom!N31</f>
        <v>12.149999999999999</v>
      </c>
      <c r="P36" s="37">
        <f t="shared" si="2"/>
        <v>4</v>
      </c>
      <c r="Q36" s="35">
        <f>[1]Frist!E31</f>
        <v>4.8</v>
      </c>
      <c r="R36" s="35">
        <f>[1]Frist!K31</f>
        <v>0</v>
      </c>
      <c r="S36" s="36">
        <f>[1]Frist!N31</f>
        <v>11.85</v>
      </c>
      <c r="T36" s="37">
        <f t="shared" si="3"/>
        <v>6</v>
      </c>
      <c r="U36" s="36">
        <f t="shared" si="4"/>
        <v>44.1</v>
      </c>
      <c r="V36" s="37">
        <f t="shared" si="5"/>
        <v>5</v>
      </c>
    </row>
    <row r="37" spans="1:22" x14ac:dyDescent="0.25">
      <c r="A37" s="30">
        <f>[1]Startlista!A37</f>
        <v>28</v>
      </c>
      <c r="B37" s="31" t="str">
        <f>[1]Startlista!C37</f>
        <v>Elin Lundström</v>
      </c>
      <c r="C37" s="31" t="str">
        <f>[1]Startlista!D37</f>
        <v>Älvsbygymnasterna Älvsby Idrottsförening</v>
      </c>
      <c r="D37" s="35">
        <f>[1]Hopp!E59</f>
        <v>3</v>
      </c>
      <c r="E37" s="35">
        <f>[1]Hopp!E60</f>
        <v>2.4</v>
      </c>
      <c r="F37" s="35">
        <f>([1]Hopp!K59)+([1]Hopp!K60)</f>
        <v>0</v>
      </c>
      <c r="G37" s="36">
        <f>[1]Hopp!O60</f>
        <v>10.45</v>
      </c>
      <c r="H37" s="37">
        <f t="shared" si="0"/>
        <v>28</v>
      </c>
      <c r="I37" s="35">
        <f>[1]Barr!E32</f>
        <v>1</v>
      </c>
      <c r="J37" s="35">
        <f>[1]Barr!K32</f>
        <v>3.5</v>
      </c>
      <c r="K37" s="36">
        <f>[1]Barr!N32</f>
        <v>3.5500000000000007</v>
      </c>
      <c r="L37" s="37">
        <f t="shared" si="1"/>
        <v>29</v>
      </c>
      <c r="M37" s="35">
        <f>[1]Bom!E32</f>
        <v>2.9</v>
      </c>
      <c r="N37" s="35">
        <f>[1]Bom!K32</f>
        <v>0</v>
      </c>
      <c r="O37" s="36">
        <f>[1]Bom!N32</f>
        <v>8.5500000000000007</v>
      </c>
      <c r="P37" s="37">
        <f t="shared" si="2"/>
        <v>28</v>
      </c>
      <c r="Q37" s="35">
        <f>[1]Frist!E32</f>
        <v>3</v>
      </c>
      <c r="R37" s="35">
        <f>[1]Frist!K32</f>
        <v>0</v>
      </c>
      <c r="S37" s="36">
        <f>[1]Frist!N32</f>
        <v>9.35</v>
      </c>
      <c r="T37" s="37">
        <f t="shared" si="3"/>
        <v>26</v>
      </c>
      <c r="U37" s="36">
        <f t="shared" si="4"/>
        <v>31.9</v>
      </c>
      <c r="V37" s="37">
        <f t="shared" si="5"/>
        <v>28</v>
      </c>
    </row>
    <row r="38" spans="1:22" x14ac:dyDescent="0.25">
      <c r="A38" s="30">
        <f>[1]Startlista!A38</f>
        <v>29</v>
      </c>
      <c r="B38" s="31" t="str">
        <f>[1]Startlista!C38</f>
        <v>Jenny Knuts</v>
      </c>
      <c r="C38" s="31" t="str">
        <f>[1]Startlista!D38</f>
        <v>Älvsbygymnasterna Älvsby Idrottsförening</v>
      </c>
      <c r="D38" s="35">
        <f>[1]Hopp!E61</f>
        <v>3</v>
      </c>
      <c r="E38" s="35">
        <f>[1]Hopp!E62</f>
        <v>2.4</v>
      </c>
      <c r="F38" s="35">
        <f>([1]Hopp!K61)+([1]Hopp!K62)</f>
        <v>0</v>
      </c>
      <c r="G38" s="36">
        <f>[1]Hopp!O62</f>
        <v>11.25</v>
      </c>
      <c r="H38" s="37">
        <f t="shared" si="0"/>
        <v>15</v>
      </c>
      <c r="I38" s="35">
        <f>[1]Barr!E33</f>
        <v>1.8</v>
      </c>
      <c r="J38" s="35">
        <f>[1]Barr!K33</f>
        <v>0</v>
      </c>
      <c r="K38" s="36">
        <f>[1]Barr!N33</f>
        <v>7.7</v>
      </c>
      <c r="L38" s="37">
        <f t="shared" si="1"/>
        <v>14</v>
      </c>
      <c r="M38" s="35">
        <f>[1]Bom!E33</f>
        <v>3.9</v>
      </c>
      <c r="N38" s="35">
        <f>[1]Bom!K33</f>
        <v>0</v>
      </c>
      <c r="O38" s="36">
        <f>[1]Bom!N33</f>
        <v>10.55</v>
      </c>
      <c r="P38" s="37">
        <f t="shared" si="2"/>
        <v>16</v>
      </c>
      <c r="Q38" s="35">
        <f>[1]Frist!E33</f>
        <v>5.3</v>
      </c>
      <c r="R38" s="35">
        <f>[1]Frist!K33</f>
        <v>0.1</v>
      </c>
      <c r="S38" s="36">
        <f>[1]Frist!N33</f>
        <v>11.600000000000001</v>
      </c>
      <c r="T38" s="37">
        <f t="shared" si="3"/>
        <v>8</v>
      </c>
      <c r="U38" s="36">
        <f t="shared" si="4"/>
        <v>41.1</v>
      </c>
      <c r="V38" s="37">
        <f t="shared" si="5"/>
        <v>13</v>
      </c>
    </row>
    <row r="39" spans="1:22" x14ac:dyDescent="0.25">
      <c r="A39" s="30">
        <f>[1]Startlista!A39</f>
        <v>30</v>
      </c>
      <c r="B39" s="31" t="str">
        <f>[1]Startlista!C39</f>
        <v>Kajsa Sundkvist</v>
      </c>
      <c r="C39" s="31" t="str">
        <f>[1]Startlista!D39</f>
        <v>Älvsbygymnasterna Älvsby Idrottsförening</v>
      </c>
      <c r="D39" s="35">
        <f>[1]Hopp!E63</f>
        <v>4</v>
      </c>
      <c r="E39" s="35">
        <f>[1]Hopp!E64</f>
        <v>2.4</v>
      </c>
      <c r="F39" s="35">
        <f>([1]Hopp!K63)+([1]Hopp!K64)</f>
        <v>0</v>
      </c>
      <c r="G39" s="36">
        <f>[1]Hopp!O64</f>
        <v>12.55</v>
      </c>
      <c r="H39" s="37">
        <f t="shared" si="0"/>
        <v>3</v>
      </c>
      <c r="I39" s="35">
        <f>[1]Barr!E34</f>
        <v>1.6</v>
      </c>
      <c r="J39" s="35">
        <f>[1]Barr!K34</f>
        <v>2</v>
      </c>
      <c r="K39" s="36">
        <f>[1]Barr!N34</f>
        <v>5.4499999999999993</v>
      </c>
      <c r="L39" s="37">
        <f t="shared" si="1"/>
        <v>22</v>
      </c>
      <c r="M39" s="35">
        <f>[1]Bom!E34</f>
        <v>3.1</v>
      </c>
      <c r="N39" s="35">
        <f>[1]Bom!K34</f>
        <v>0</v>
      </c>
      <c r="O39" s="36">
        <f>[1]Bom!N34</f>
        <v>10.95</v>
      </c>
      <c r="P39" s="37">
        <f t="shared" si="2"/>
        <v>13</v>
      </c>
      <c r="Q39" s="35">
        <f>[1]Frist!E34</f>
        <v>4.9000000000000004</v>
      </c>
      <c r="R39" s="35">
        <f>[1]Frist!K34</f>
        <v>0</v>
      </c>
      <c r="S39" s="36">
        <f>[1]Frist!N34</f>
        <v>11.9</v>
      </c>
      <c r="T39" s="37">
        <f t="shared" si="3"/>
        <v>5</v>
      </c>
      <c r="U39" s="36">
        <f t="shared" si="4"/>
        <v>40.85</v>
      </c>
      <c r="V39" s="37">
        <f t="shared" si="5"/>
        <v>15</v>
      </c>
    </row>
    <row r="40" spans="1:22" x14ac:dyDescent="0.25">
      <c r="A40" s="30">
        <f>[1]Startlista!A40</f>
        <v>31</v>
      </c>
      <c r="B40" s="31" t="str">
        <f>[1]Startlista!C40</f>
        <v>Elin Bergvall</v>
      </c>
      <c r="C40" s="31" t="str">
        <f>[1]Startlista!D40</f>
        <v>Älvsbygymnasterna Älvsby Idrottsförening</v>
      </c>
      <c r="D40" s="35">
        <f>[1]Hopp!E65</f>
        <v>3</v>
      </c>
      <c r="E40" s="35">
        <f>[1]Hopp!E66</f>
        <v>2.4</v>
      </c>
      <c r="F40" s="35">
        <f>([1]Hopp!K65)+([1]Hopp!K66)</f>
        <v>0</v>
      </c>
      <c r="G40" s="36">
        <f>[1]Hopp!O66</f>
        <v>11.25</v>
      </c>
      <c r="H40" s="37">
        <f t="shared" si="0"/>
        <v>15</v>
      </c>
      <c r="I40" s="35">
        <f>[1]Barr!E35</f>
        <v>2.5</v>
      </c>
      <c r="J40" s="35">
        <f>[1]Barr!K35</f>
        <v>0</v>
      </c>
      <c r="K40" s="36">
        <f>[1]Barr!N35</f>
        <v>8.75</v>
      </c>
      <c r="L40" s="37">
        <f t="shared" si="1"/>
        <v>9</v>
      </c>
      <c r="M40" s="35">
        <f>[1]Bom!E35</f>
        <v>4</v>
      </c>
      <c r="N40" s="35">
        <f>[1]Bom!K35</f>
        <v>0</v>
      </c>
      <c r="O40" s="36">
        <f>[1]Bom!N35</f>
        <v>11.15</v>
      </c>
      <c r="P40" s="37">
        <f t="shared" si="2"/>
        <v>11</v>
      </c>
      <c r="Q40" s="35">
        <f>[1]Frist!E35</f>
        <v>4.9000000000000004</v>
      </c>
      <c r="R40" s="35">
        <f>[1]Frist!K35</f>
        <v>0</v>
      </c>
      <c r="S40" s="36">
        <f>[1]Frist!N35</f>
        <v>11.100000000000001</v>
      </c>
      <c r="T40" s="37">
        <f t="shared" si="3"/>
        <v>14</v>
      </c>
      <c r="U40" s="36">
        <f t="shared" si="4"/>
        <v>42.25</v>
      </c>
      <c r="V40" s="37">
        <f t="shared" si="5"/>
        <v>10</v>
      </c>
    </row>
    <row r="41" spans="1:22" x14ac:dyDescent="0.25">
      <c r="A41" s="30">
        <f>[1]Startlista!A41</f>
        <v>32</v>
      </c>
      <c r="B41" s="31" t="str">
        <f>[1]Startlista!C41</f>
        <v>Anna Nilsson</v>
      </c>
      <c r="C41" s="31" t="str">
        <f>[1]Startlista!D41</f>
        <v>Älvsbygymnasterna Älvsby Idrottsförening</v>
      </c>
      <c r="D41" s="35">
        <f>[1]Hopp!E67</f>
        <v>3</v>
      </c>
      <c r="E41" s="35">
        <f>[1]Hopp!E68</f>
        <v>2.4</v>
      </c>
      <c r="F41" s="35">
        <f>([1]Hopp!K67)+([1]Hopp!K68)</f>
        <v>0</v>
      </c>
      <c r="G41" s="36">
        <f>[1]Hopp!O68</f>
        <v>11.5</v>
      </c>
      <c r="H41" s="37">
        <f t="shared" si="0"/>
        <v>11</v>
      </c>
      <c r="I41" s="35">
        <f>[1]Barr!E36</f>
        <v>1.8</v>
      </c>
      <c r="J41" s="35">
        <f>[1]Barr!K36</f>
        <v>0</v>
      </c>
      <c r="K41" s="36">
        <f>[1]Barr!N36</f>
        <v>7.2499999999999991</v>
      </c>
      <c r="L41" s="37">
        <f t="shared" si="1"/>
        <v>15</v>
      </c>
      <c r="M41" s="35">
        <f>[1]Bom!E36</f>
        <v>3.5</v>
      </c>
      <c r="N41" s="35">
        <f>[1]Bom!K36</f>
        <v>0</v>
      </c>
      <c r="O41" s="36">
        <f>[1]Bom!N36</f>
        <v>10.95</v>
      </c>
      <c r="P41" s="37">
        <f t="shared" si="2"/>
        <v>13</v>
      </c>
      <c r="Q41" s="35">
        <f>[1]Frist!E36</f>
        <v>4.7</v>
      </c>
      <c r="R41" s="35">
        <f>[1]Frist!K36</f>
        <v>0</v>
      </c>
      <c r="S41" s="36">
        <f>[1]Frist!N36</f>
        <v>11.65</v>
      </c>
      <c r="T41" s="37">
        <f t="shared" si="3"/>
        <v>7</v>
      </c>
      <c r="U41" s="36">
        <f t="shared" si="4"/>
        <v>41.35</v>
      </c>
      <c r="V41" s="37">
        <f t="shared" si="5"/>
        <v>11</v>
      </c>
    </row>
    <row r="42" spans="1:22" x14ac:dyDescent="0.25">
      <c r="A42" s="30"/>
      <c r="B42" s="31"/>
      <c r="C42" s="31"/>
      <c r="D42" s="35"/>
      <c r="E42" s="35"/>
      <c r="F42" s="35"/>
      <c r="G42" s="36"/>
      <c r="H42" s="37"/>
      <c r="I42" s="35"/>
      <c r="J42" s="35"/>
      <c r="K42" s="36"/>
      <c r="L42" s="37"/>
      <c r="M42" s="35"/>
      <c r="N42" s="35"/>
      <c r="O42" s="36"/>
      <c r="P42" s="37"/>
      <c r="Q42" s="35"/>
      <c r="R42" s="35"/>
      <c r="S42" s="36"/>
      <c r="T42" s="37"/>
      <c r="U42" s="36"/>
      <c r="V42" s="37" t="str">
        <f t="shared" si="5"/>
        <v/>
      </c>
    </row>
    <row r="43" spans="1:22" x14ac:dyDescent="0.25">
      <c r="A43" s="30"/>
      <c r="B43" s="31"/>
      <c r="C43" s="31"/>
      <c r="D43" s="35"/>
      <c r="E43" s="35"/>
      <c r="F43" s="35"/>
      <c r="G43" s="36"/>
      <c r="H43" s="37"/>
      <c r="I43" s="35"/>
      <c r="J43" s="35"/>
      <c r="K43" s="36"/>
      <c r="L43" s="37"/>
      <c r="M43" s="35"/>
      <c r="N43" s="35"/>
      <c r="O43" s="36"/>
      <c r="P43" s="37"/>
      <c r="Q43" s="35"/>
      <c r="R43" s="35"/>
      <c r="S43" s="36"/>
      <c r="T43" s="37"/>
      <c r="U43" s="36"/>
      <c r="V43" s="37" t="str">
        <f t="shared" si="5"/>
        <v/>
      </c>
    </row>
    <row r="44" spans="1:22" x14ac:dyDescent="0.25">
      <c r="A44" s="30"/>
      <c r="B44" s="31"/>
      <c r="C44" s="31"/>
      <c r="D44" s="35"/>
      <c r="E44" s="35"/>
      <c r="F44" s="35"/>
      <c r="G44" s="36"/>
      <c r="H44" s="37"/>
      <c r="I44" s="35"/>
      <c r="J44" s="35"/>
      <c r="K44" s="36"/>
      <c r="L44" s="37"/>
      <c r="M44" s="35"/>
      <c r="N44" s="35"/>
      <c r="O44" s="36"/>
      <c r="P44" s="37"/>
      <c r="Q44" s="35"/>
      <c r="R44" s="35"/>
      <c r="S44" s="36"/>
      <c r="T44" s="37"/>
      <c r="U44" s="36"/>
      <c r="V44" s="37" t="str">
        <f t="shared" si="5"/>
        <v/>
      </c>
    </row>
    <row r="45" spans="1:22" x14ac:dyDescent="0.25">
      <c r="A45" s="30"/>
      <c r="B45" s="31"/>
      <c r="C45" s="31"/>
      <c r="D45" s="35"/>
      <c r="E45" s="35"/>
      <c r="F45" s="35"/>
      <c r="G45" s="36"/>
      <c r="H45" s="37"/>
      <c r="I45" s="35"/>
      <c r="J45" s="35"/>
      <c r="K45" s="36"/>
      <c r="L45" s="37"/>
      <c r="M45" s="35"/>
      <c r="N45" s="35"/>
      <c r="O45" s="36"/>
      <c r="P45" s="37"/>
      <c r="Q45" s="35"/>
      <c r="R45" s="35"/>
      <c r="S45" s="36"/>
      <c r="T45" s="37"/>
      <c r="U45" s="36"/>
      <c r="V45" s="37" t="str">
        <f t="shared" si="5"/>
        <v/>
      </c>
    </row>
    <row r="46" spans="1:22" x14ac:dyDescent="0.25">
      <c r="A46" s="30"/>
      <c r="B46" s="31"/>
      <c r="C46" s="31"/>
      <c r="D46" s="35"/>
      <c r="E46" s="35"/>
      <c r="F46" s="35"/>
      <c r="G46" s="36"/>
      <c r="H46" s="37"/>
      <c r="I46" s="35"/>
      <c r="J46" s="35"/>
      <c r="K46" s="36"/>
      <c r="L46" s="37"/>
      <c r="M46" s="35"/>
      <c r="N46" s="35"/>
      <c r="O46" s="36"/>
      <c r="P46" s="37"/>
      <c r="Q46" s="35"/>
      <c r="R46" s="35"/>
      <c r="S46" s="36"/>
      <c r="T46" s="37"/>
      <c r="U46" s="36"/>
      <c r="V46" s="37" t="str">
        <f t="shared" si="5"/>
        <v/>
      </c>
    </row>
    <row r="47" spans="1:22" x14ac:dyDescent="0.25">
      <c r="A47" s="30"/>
      <c r="B47" s="31"/>
      <c r="C47" s="31"/>
      <c r="D47" s="35"/>
      <c r="E47" s="35"/>
      <c r="F47" s="35"/>
      <c r="G47" s="36"/>
      <c r="H47" s="37"/>
      <c r="I47" s="35"/>
      <c r="J47" s="35"/>
      <c r="K47" s="36"/>
      <c r="L47" s="37"/>
      <c r="M47" s="35"/>
      <c r="N47" s="35"/>
      <c r="O47" s="36"/>
      <c r="P47" s="37"/>
      <c r="Q47" s="35"/>
      <c r="R47" s="35"/>
      <c r="S47" s="36"/>
      <c r="T47" s="37"/>
      <c r="U47" s="36"/>
      <c r="V47" s="37" t="str">
        <f t="shared" si="5"/>
        <v/>
      </c>
    </row>
    <row r="48" spans="1:22" x14ac:dyDescent="0.25">
      <c r="A48" s="30"/>
      <c r="B48" s="31"/>
      <c r="C48" s="31"/>
      <c r="D48" s="35"/>
      <c r="E48" s="35"/>
      <c r="F48" s="35"/>
      <c r="G48" s="36"/>
      <c r="H48" s="37"/>
      <c r="I48" s="35"/>
      <c r="J48" s="35"/>
      <c r="K48" s="36"/>
      <c r="L48" s="37"/>
      <c r="M48" s="35"/>
      <c r="N48" s="35"/>
      <c r="O48" s="36"/>
      <c r="P48" s="37"/>
      <c r="Q48" s="35"/>
      <c r="R48" s="35"/>
      <c r="S48" s="36"/>
      <c r="T48" s="37"/>
      <c r="U48" s="36"/>
      <c r="V48" s="37" t="str">
        <f t="shared" si="5"/>
        <v/>
      </c>
    </row>
    <row r="49" spans="1:22" x14ac:dyDescent="0.25">
      <c r="A49" s="30"/>
      <c r="B49" s="31"/>
      <c r="C49" s="31"/>
      <c r="D49" s="35"/>
      <c r="E49" s="35"/>
      <c r="F49" s="35"/>
      <c r="G49" s="36"/>
      <c r="H49" s="37"/>
      <c r="I49" s="35"/>
      <c r="J49" s="35"/>
      <c r="K49" s="36"/>
      <c r="L49" s="37"/>
      <c r="M49" s="35"/>
      <c r="N49" s="35"/>
      <c r="O49" s="36"/>
      <c r="P49" s="37"/>
      <c r="Q49" s="35"/>
      <c r="R49" s="35"/>
      <c r="S49" s="36"/>
      <c r="T49" s="37"/>
      <c r="U49" s="36"/>
      <c r="V49" s="37" t="str">
        <f t="shared" si="5"/>
        <v/>
      </c>
    </row>
    <row r="50" spans="1:22" x14ac:dyDescent="0.25">
      <c r="A50" s="30"/>
      <c r="B50" s="31"/>
      <c r="C50" s="31"/>
      <c r="D50" s="35"/>
      <c r="E50" s="35"/>
      <c r="F50" s="35"/>
      <c r="G50" s="36"/>
      <c r="H50" s="37"/>
      <c r="I50" s="35"/>
      <c r="J50" s="35"/>
      <c r="K50" s="36"/>
      <c r="L50" s="37"/>
      <c r="M50" s="35"/>
      <c r="N50" s="35"/>
      <c r="O50" s="36"/>
      <c r="P50" s="37"/>
      <c r="Q50" s="35"/>
      <c r="R50" s="35"/>
      <c r="S50" s="36"/>
      <c r="T50" s="37"/>
      <c r="U50" s="36"/>
      <c r="V50" s="37" t="str">
        <f t="shared" si="5"/>
        <v/>
      </c>
    </row>
    <row r="51" spans="1:22" x14ac:dyDescent="0.25">
      <c r="A51" s="30"/>
      <c r="B51" s="31"/>
      <c r="C51" s="31"/>
      <c r="D51" s="35"/>
      <c r="E51" s="35"/>
      <c r="F51" s="35"/>
      <c r="G51" s="36"/>
      <c r="H51" s="37"/>
      <c r="I51" s="35"/>
      <c r="J51" s="35"/>
      <c r="K51" s="36"/>
      <c r="L51" s="37"/>
      <c r="M51" s="35"/>
      <c r="N51" s="35"/>
      <c r="O51" s="36"/>
      <c r="P51" s="37"/>
      <c r="Q51" s="35"/>
      <c r="R51" s="35"/>
      <c r="S51" s="36"/>
      <c r="T51" s="37"/>
      <c r="U51" s="36"/>
      <c r="V51" s="37" t="str">
        <f t="shared" si="5"/>
        <v/>
      </c>
    </row>
  </sheetData>
  <mergeCells count="3">
    <mergeCell ref="T1:W1"/>
    <mergeCell ref="A2:V2"/>
    <mergeCell ref="A3:V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workbookViewId="0">
      <selection activeCell="A3" sqref="A3:Q3"/>
    </sheetView>
  </sheetViews>
  <sheetFormatPr defaultRowHeight="15" x14ac:dyDescent="0.25"/>
  <cols>
    <col min="1" max="1" width="7.85546875" style="9" bestFit="1" customWidth="1"/>
    <col min="2" max="2" width="20.7109375" style="10" customWidth="1"/>
    <col min="3" max="3" width="12.85546875" style="10" customWidth="1"/>
    <col min="4" max="4" width="6.7109375" style="12" customWidth="1"/>
    <col min="5" max="5" width="2" style="8" bestFit="1" customWidth="1"/>
    <col min="6" max="6" width="1.7109375" style="10" customWidth="1"/>
    <col min="7" max="7" width="6.7109375" style="12" customWidth="1"/>
    <col min="8" max="8" width="2" style="8" bestFit="1" customWidth="1"/>
    <col min="9" max="9" width="1.7109375" style="10" customWidth="1"/>
    <col min="10" max="10" width="6.7109375" style="12" customWidth="1"/>
    <col min="11" max="11" width="2" style="8" bestFit="1" customWidth="1"/>
    <col min="12" max="12" width="1.7109375" style="10" customWidth="1"/>
    <col min="13" max="13" width="6.7109375" style="12" customWidth="1"/>
    <col min="14" max="14" width="2" style="8" bestFit="1" customWidth="1"/>
    <col min="15" max="15" width="1.7109375" style="10" customWidth="1"/>
    <col min="16" max="16" width="6.7109375" style="12" customWidth="1"/>
    <col min="17" max="17" width="2" style="8" bestFit="1" customWidth="1"/>
  </cols>
  <sheetData>
    <row r="1" spans="1:17" x14ac:dyDescent="0.25">
      <c r="A1" s="38"/>
      <c r="B1" s="39"/>
      <c r="C1" s="39"/>
      <c r="D1" s="40"/>
      <c r="E1" s="41"/>
      <c r="F1" s="39"/>
      <c r="G1" s="40"/>
      <c r="H1" s="41"/>
      <c r="I1" s="39"/>
      <c r="J1" s="40"/>
      <c r="K1" s="41"/>
      <c r="L1" s="39"/>
      <c r="M1" s="40"/>
      <c r="N1" s="58">
        <v>41412</v>
      </c>
      <c r="O1" s="58"/>
      <c r="P1" s="58"/>
      <c r="Q1" s="58"/>
    </row>
    <row r="2" spans="1:17" ht="25.5" x14ac:dyDescent="0.35">
      <c r="A2" s="57" t="str">
        <f>Tävlingsnamn</f>
        <v>Vårpokalen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25.5" x14ac:dyDescent="0.35">
      <c r="A3" s="57" t="s">
        <v>13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25.5" x14ac:dyDescent="0.3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25.5" x14ac:dyDescent="0.35">
      <c r="A5" s="57" t="s">
        <v>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</row>
    <row r="6" spans="1:17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8" spans="1:17" x14ac:dyDescent="0.25">
      <c r="A8" s="43"/>
      <c r="B8" s="14"/>
      <c r="C8" s="14"/>
      <c r="D8" s="44"/>
      <c r="E8" s="45"/>
      <c r="F8" s="14"/>
      <c r="G8" s="44"/>
      <c r="H8" s="45"/>
      <c r="I8" s="14"/>
      <c r="J8" s="44"/>
      <c r="K8" s="45"/>
      <c r="L8" s="14"/>
      <c r="M8" s="44"/>
      <c r="N8" s="45"/>
      <c r="O8" s="14"/>
      <c r="P8" s="44"/>
      <c r="Q8" s="45"/>
    </row>
    <row r="9" spans="1:17" x14ac:dyDescent="0.25">
      <c r="A9" s="46" t="s">
        <v>9</v>
      </c>
      <c r="B9" s="47" t="s">
        <v>10</v>
      </c>
      <c r="C9" s="47" t="s">
        <v>11</v>
      </c>
      <c r="D9" s="48"/>
      <c r="E9" s="49"/>
      <c r="F9" s="47"/>
      <c r="G9" s="48"/>
      <c r="H9" s="49"/>
      <c r="I9" s="47"/>
      <c r="J9" s="48"/>
      <c r="K9" s="49"/>
      <c r="L9" s="47"/>
      <c r="M9" s="48"/>
      <c r="N9" s="49"/>
      <c r="O9" s="47"/>
      <c r="P9" s="48" t="s">
        <v>12</v>
      </c>
      <c r="Q9" s="50"/>
    </row>
    <row r="10" spans="1:17" x14ac:dyDescent="0.25">
      <c r="A10" s="51"/>
      <c r="B10" s="24"/>
      <c r="C10" s="24"/>
      <c r="D10" s="52"/>
      <c r="E10" s="29"/>
      <c r="F10" s="24"/>
      <c r="G10" s="52"/>
      <c r="H10" s="29"/>
      <c r="I10" s="24"/>
      <c r="J10" s="52"/>
      <c r="K10" s="29"/>
      <c r="L10" s="24"/>
      <c r="M10" s="52"/>
      <c r="N10" s="29"/>
      <c r="O10" s="24"/>
      <c r="P10" s="52"/>
      <c r="Q10" s="29"/>
    </row>
    <row r="11" spans="1:17" x14ac:dyDescent="0.25">
      <c r="A11" s="43"/>
      <c r="B11" s="14"/>
      <c r="C11" s="14"/>
      <c r="D11" s="44"/>
      <c r="E11" s="45"/>
      <c r="F11" s="14"/>
      <c r="G11" s="44"/>
      <c r="H11" s="45"/>
      <c r="I11" s="14"/>
      <c r="J11" s="44"/>
      <c r="K11" s="45"/>
      <c r="L11" s="14"/>
      <c r="M11" s="44"/>
      <c r="N11" s="45"/>
      <c r="O11" s="14"/>
      <c r="P11" s="44"/>
      <c r="Q11" s="45"/>
    </row>
    <row r="12" spans="1:17" x14ac:dyDescent="0.25">
      <c r="A12" s="53">
        <f>[1]Startlista!A10</f>
        <v>1</v>
      </c>
      <c r="B12" s="54" t="str">
        <f>[1]Startlista!C10</f>
        <v>Emilia Ekliden</v>
      </c>
      <c r="C12" s="54" t="str">
        <f>[1]Startlista!D10</f>
        <v>Gymnastikföreningen Atletica</v>
      </c>
      <c r="D12" s="55">
        <f>[1]Hopp!O6</f>
        <v>10.75</v>
      </c>
      <c r="E12" s="37">
        <f t="shared" ref="E12:E61" si="0">IF(D12="","",RANK(D12,D$12:D$61,0))</f>
        <v>25</v>
      </c>
      <c r="F12" s="54"/>
      <c r="G12" s="55">
        <f>[1]Barr!N5</f>
        <v>7.9</v>
      </c>
      <c r="H12" s="37">
        <f t="shared" ref="H12:H61" si="1">IF(G12="","",RANK(G12,G$12:G$61,0))</f>
        <v>13</v>
      </c>
      <c r="I12" s="54"/>
      <c r="J12" s="55">
        <f>[1]Bom!N5</f>
        <v>11.05</v>
      </c>
      <c r="K12" s="37">
        <f t="shared" ref="K12:K61" si="2">IF(J12="","",RANK(J12,J$12:J$61,0))</f>
        <v>12</v>
      </c>
      <c r="L12" s="54"/>
      <c r="M12" s="55">
        <f>[1]Frist!N5</f>
        <v>9.8000000000000007</v>
      </c>
      <c r="N12" s="37">
        <f t="shared" ref="N12:N61" si="3">IF(M12="","",RANK(M12,M$12:M$61,0))</f>
        <v>24</v>
      </c>
      <c r="O12" s="54"/>
      <c r="P12" s="55">
        <f t="shared" ref="P12:P61" si="4">IF(SUM(D12,G12,J12,M12)=0,"",SUM(D12,G12,J12,M12))</f>
        <v>39.5</v>
      </c>
      <c r="Q12" s="37">
        <f t="shared" ref="Q12:Q61" si="5">IF(P12="","",RANK(P12,P$12:P$61,0))</f>
        <v>16</v>
      </c>
    </row>
    <row r="13" spans="1:17" x14ac:dyDescent="0.25">
      <c r="A13" s="53">
        <f>[1]Startlista!A11</f>
        <v>2</v>
      </c>
      <c r="B13" s="54" t="str">
        <f>[1]Startlista!C11</f>
        <v>Rebecka Karlsson</v>
      </c>
      <c r="C13" s="54" t="str">
        <f>[1]Startlista!D11</f>
        <v>Gymnastikföreningen Atletica</v>
      </c>
      <c r="D13" s="55">
        <f>[1]Hopp!O8</f>
        <v>12.25</v>
      </c>
      <c r="E13" s="37">
        <f t="shared" si="0"/>
        <v>7</v>
      </c>
      <c r="F13" s="54"/>
      <c r="G13" s="55">
        <f>[1]Barr!N6</f>
        <v>9.1999999999999993</v>
      </c>
      <c r="H13" s="37">
        <f t="shared" si="1"/>
        <v>7</v>
      </c>
      <c r="I13" s="54"/>
      <c r="J13" s="55">
        <f>[1]Bom!N6</f>
        <v>10.050000000000001</v>
      </c>
      <c r="K13" s="37">
        <f t="shared" si="2"/>
        <v>19</v>
      </c>
      <c r="L13" s="54"/>
      <c r="M13" s="55">
        <f>[1]Frist!N6</f>
        <v>11.100000000000001</v>
      </c>
      <c r="N13" s="37">
        <f t="shared" si="3"/>
        <v>14</v>
      </c>
      <c r="O13" s="54"/>
      <c r="P13" s="55">
        <f t="shared" si="4"/>
        <v>42.6</v>
      </c>
      <c r="Q13" s="37">
        <f t="shared" si="5"/>
        <v>9</v>
      </c>
    </row>
    <row r="14" spans="1:17" x14ac:dyDescent="0.25">
      <c r="A14" s="53">
        <f>[1]Startlista!A12</f>
        <v>3</v>
      </c>
      <c r="B14" s="54" t="str">
        <f>[1]Startlista!C12</f>
        <v>Hilda Martinsdóttir</v>
      </c>
      <c r="C14" s="54" t="str">
        <f>[1]Startlista!D12</f>
        <v>Gymnastikföreningen Atletica</v>
      </c>
      <c r="D14" s="55">
        <f>[1]Hopp!O10</f>
        <v>12.35</v>
      </c>
      <c r="E14" s="37">
        <f t="shared" si="0"/>
        <v>6</v>
      </c>
      <c r="F14" s="54"/>
      <c r="G14" s="55">
        <f>[1]Barr!N7</f>
        <v>5.95</v>
      </c>
      <c r="H14" s="37">
        <f t="shared" si="1"/>
        <v>18</v>
      </c>
      <c r="I14" s="54"/>
      <c r="J14" s="55">
        <f>[1]Bom!N7</f>
        <v>11.5</v>
      </c>
      <c r="K14" s="37">
        <f t="shared" si="2"/>
        <v>9</v>
      </c>
      <c r="L14" s="54"/>
      <c r="M14" s="55">
        <f>[1]Frist!N7</f>
        <v>11.4</v>
      </c>
      <c r="N14" s="37">
        <f t="shared" si="3"/>
        <v>12</v>
      </c>
      <c r="O14" s="54"/>
      <c r="P14" s="55">
        <f t="shared" si="4"/>
        <v>41.2</v>
      </c>
      <c r="Q14" s="37">
        <f t="shared" si="5"/>
        <v>12</v>
      </c>
    </row>
    <row r="15" spans="1:17" x14ac:dyDescent="0.25">
      <c r="A15" s="53">
        <f>[1]Startlista!A13</f>
        <v>4</v>
      </c>
      <c r="B15" s="54" t="str">
        <f>[1]Startlista!C13</f>
        <v>Hennie Martinsdóttir</v>
      </c>
      <c r="C15" s="54" t="str">
        <f>[1]Startlista!D13</f>
        <v>Gymnastikföreningen Atletica</v>
      </c>
      <c r="D15" s="55">
        <f>[1]Hopp!O12</f>
        <v>12.6</v>
      </c>
      <c r="E15" s="37">
        <f t="shared" si="0"/>
        <v>2</v>
      </c>
      <c r="F15" s="54"/>
      <c r="G15" s="55">
        <f>[1]Barr!N8</f>
        <v>9.35</v>
      </c>
      <c r="H15" s="37">
        <f t="shared" si="1"/>
        <v>6</v>
      </c>
      <c r="I15" s="54"/>
      <c r="J15" s="55">
        <f>[1]Bom!N8</f>
        <v>11.8</v>
      </c>
      <c r="K15" s="37">
        <f t="shared" si="2"/>
        <v>6</v>
      </c>
      <c r="L15" s="54"/>
      <c r="M15" s="55">
        <f>[1]Frist!N8</f>
        <v>13</v>
      </c>
      <c r="N15" s="37">
        <f t="shared" si="3"/>
        <v>2</v>
      </c>
      <c r="O15" s="54"/>
      <c r="P15" s="55">
        <f t="shared" si="4"/>
        <v>46.75</v>
      </c>
      <c r="Q15" s="37">
        <f t="shared" si="5"/>
        <v>1</v>
      </c>
    </row>
    <row r="16" spans="1:17" x14ac:dyDescent="0.25">
      <c r="A16" s="53">
        <f>[1]Startlista!A14</f>
        <v>5</v>
      </c>
      <c r="B16" s="54" t="str">
        <f>[1]Startlista!C14</f>
        <v>Kristin Danielsson</v>
      </c>
      <c r="C16" s="54" t="str">
        <f>[1]Startlista!D14</f>
        <v>Gymnastikföreningen Gymnos</v>
      </c>
      <c r="D16" s="55">
        <f>[1]Hopp!O14</f>
        <v>11.05</v>
      </c>
      <c r="E16" s="37">
        <f t="shared" si="0"/>
        <v>20</v>
      </c>
      <c r="F16" s="54"/>
      <c r="G16" s="55">
        <f>[1]Barr!N9</f>
        <v>8.0500000000000007</v>
      </c>
      <c r="H16" s="37">
        <f t="shared" si="1"/>
        <v>11</v>
      </c>
      <c r="I16" s="54"/>
      <c r="J16" s="55">
        <f>[1]Bom!N9</f>
        <v>12.05</v>
      </c>
      <c r="K16" s="37">
        <f t="shared" si="2"/>
        <v>5</v>
      </c>
      <c r="L16" s="54"/>
      <c r="M16" s="55">
        <f>[1]Frist!N9</f>
        <v>11.55</v>
      </c>
      <c r="N16" s="37">
        <f t="shared" si="3"/>
        <v>11</v>
      </c>
      <c r="O16" s="54"/>
      <c r="P16" s="55">
        <f t="shared" si="4"/>
        <v>42.7</v>
      </c>
      <c r="Q16" s="37">
        <f t="shared" si="5"/>
        <v>8</v>
      </c>
    </row>
    <row r="17" spans="1:17" x14ac:dyDescent="0.25">
      <c r="A17" s="53">
        <f>[1]Startlista!A15</f>
        <v>6</v>
      </c>
      <c r="B17" s="54" t="str">
        <f>[1]Startlista!C15</f>
        <v>Karolina Johansson</v>
      </c>
      <c r="C17" s="54" t="str">
        <f>[1]Startlista!D15</f>
        <v>Gymnastikföreningen Gymnos</v>
      </c>
      <c r="D17" s="55">
        <f>[1]Hopp!O16</f>
        <v>11.3</v>
      </c>
      <c r="E17" s="37">
        <f t="shared" si="0"/>
        <v>14</v>
      </c>
      <c r="F17" s="54"/>
      <c r="G17" s="55">
        <f>[1]Barr!N10</f>
        <v>11.3</v>
      </c>
      <c r="H17" s="37">
        <f t="shared" si="1"/>
        <v>1</v>
      </c>
      <c r="I17" s="54"/>
      <c r="J17" s="55">
        <f>[1]Bom!N10</f>
        <v>12.25</v>
      </c>
      <c r="K17" s="37">
        <f t="shared" si="2"/>
        <v>2</v>
      </c>
      <c r="L17" s="54"/>
      <c r="M17" s="55" t="str">
        <f>[1]Frist!N10</f>
        <v/>
      </c>
      <c r="N17" s="37" t="str">
        <f t="shared" si="3"/>
        <v/>
      </c>
      <c r="O17" s="54"/>
      <c r="P17" s="55">
        <f t="shared" si="4"/>
        <v>34.85</v>
      </c>
      <c r="Q17" s="37">
        <f t="shared" si="5"/>
        <v>24</v>
      </c>
    </row>
    <row r="18" spans="1:17" x14ac:dyDescent="0.25">
      <c r="A18" s="53">
        <f>[1]Startlista!A16</f>
        <v>7</v>
      </c>
      <c r="B18" s="54" t="str">
        <f>[1]Startlista!C16</f>
        <v>Hanna Berg</v>
      </c>
      <c r="C18" s="54" t="str">
        <f>[1]Startlista!D16</f>
        <v>Gymnastikföreningen Gymnos</v>
      </c>
      <c r="D18" s="55">
        <f>[1]Hopp!O18</f>
        <v>12.55</v>
      </c>
      <c r="E18" s="37">
        <f t="shared" si="0"/>
        <v>3</v>
      </c>
      <c r="F18" s="54"/>
      <c r="G18" s="55">
        <f>[1]Barr!N11</f>
        <v>9.4</v>
      </c>
      <c r="H18" s="37">
        <f t="shared" si="1"/>
        <v>5</v>
      </c>
      <c r="I18" s="54"/>
      <c r="J18" s="55">
        <f>[1]Bom!N11</f>
        <v>11.649999999999999</v>
      </c>
      <c r="K18" s="37">
        <f t="shared" si="2"/>
        <v>8</v>
      </c>
      <c r="L18" s="54"/>
      <c r="M18" s="55">
        <f>[1]Frist!N11</f>
        <v>13.15</v>
      </c>
      <c r="N18" s="37">
        <f t="shared" si="3"/>
        <v>1</v>
      </c>
      <c r="O18" s="54"/>
      <c r="P18" s="55">
        <f t="shared" si="4"/>
        <v>46.75</v>
      </c>
      <c r="Q18" s="37">
        <f t="shared" si="5"/>
        <v>1</v>
      </c>
    </row>
    <row r="19" spans="1:17" x14ac:dyDescent="0.25">
      <c r="A19" s="53">
        <f>[1]Startlista!A17</f>
        <v>8</v>
      </c>
      <c r="B19" s="54">
        <f>[1]Startlista!C17</f>
        <v>0</v>
      </c>
      <c r="C19" s="54">
        <f>[1]Startlista!D17</f>
        <v>0</v>
      </c>
      <c r="D19" s="55" t="str">
        <f>[1]Hopp!O20</f>
        <v/>
      </c>
      <c r="E19" s="37" t="str">
        <f t="shared" si="0"/>
        <v/>
      </c>
      <c r="F19" s="54"/>
      <c r="G19" s="55" t="str">
        <f>[1]Barr!N12</f>
        <v/>
      </c>
      <c r="H19" s="37" t="str">
        <f t="shared" si="1"/>
        <v/>
      </c>
      <c r="I19" s="54"/>
      <c r="J19" s="55" t="str">
        <f>[1]Bom!N12</f>
        <v/>
      </c>
      <c r="K19" s="37" t="str">
        <f t="shared" si="2"/>
        <v/>
      </c>
      <c r="L19" s="54"/>
      <c r="M19" s="55" t="str">
        <f>[1]Frist!N12</f>
        <v/>
      </c>
      <c r="N19" s="37" t="str">
        <f t="shared" si="3"/>
        <v/>
      </c>
      <c r="O19" s="54"/>
      <c r="P19" s="55" t="str">
        <f t="shared" si="4"/>
        <v/>
      </c>
      <c r="Q19" s="37" t="str">
        <f t="shared" si="5"/>
        <v/>
      </c>
    </row>
    <row r="20" spans="1:17" x14ac:dyDescent="0.25">
      <c r="A20" s="53">
        <f>[1]Startlista!A18</f>
        <v>9</v>
      </c>
      <c r="B20" s="54" t="str">
        <f>[1]Startlista!C18</f>
        <v>Johanna Johansson</v>
      </c>
      <c r="C20" s="54" t="str">
        <f>[1]Startlista!D18</f>
        <v>Vänersborgs Gymnastikförening</v>
      </c>
      <c r="D20" s="55">
        <f>[1]Hopp!O22</f>
        <v>11.15</v>
      </c>
      <c r="E20" s="37">
        <f t="shared" si="0"/>
        <v>17</v>
      </c>
      <c r="F20" s="54"/>
      <c r="G20" s="55">
        <f>[1]Barr!N13</f>
        <v>1.2499999999999996</v>
      </c>
      <c r="H20" s="37">
        <f t="shared" si="1"/>
        <v>30</v>
      </c>
      <c r="I20" s="54"/>
      <c r="J20" s="55">
        <f>[1]Bom!N13</f>
        <v>10.3</v>
      </c>
      <c r="K20" s="37">
        <f t="shared" si="2"/>
        <v>17</v>
      </c>
      <c r="L20" s="54"/>
      <c r="M20" s="55">
        <f>[1]Frist!N13</f>
        <v>10.65</v>
      </c>
      <c r="N20" s="37">
        <f t="shared" si="3"/>
        <v>18</v>
      </c>
      <c r="O20" s="54"/>
      <c r="P20" s="55">
        <f t="shared" si="4"/>
        <v>33.35</v>
      </c>
      <c r="Q20" s="37">
        <f t="shared" si="5"/>
        <v>26</v>
      </c>
    </row>
    <row r="21" spans="1:17" x14ac:dyDescent="0.25">
      <c r="A21" s="53">
        <f>[1]Startlista!A19</f>
        <v>10</v>
      </c>
      <c r="B21" s="54" t="str">
        <f>[1]Startlista!C19</f>
        <v>Klara Jonsson</v>
      </c>
      <c r="C21" s="54" t="str">
        <f>[1]Startlista!D19</f>
        <v>Vänersborgs Gymnastikförening</v>
      </c>
      <c r="D21" s="55">
        <f>[1]Hopp!O24</f>
        <v>10.4</v>
      </c>
      <c r="E21" s="37">
        <f t="shared" si="0"/>
        <v>29</v>
      </c>
      <c r="F21" s="54"/>
      <c r="G21" s="55">
        <f>[1]Barr!N14</f>
        <v>4.5500000000000007</v>
      </c>
      <c r="H21" s="37">
        <f t="shared" si="1"/>
        <v>24</v>
      </c>
      <c r="I21" s="54"/>
      <c r="J21" s="55">
        <f>[1]Bom!N14</f>
        <v>9.4499999999999993</v>
      </c>
      <c r="K21" s="37">
        <f t="shared" si="2"/>
        <v>24</v>
      </c>
      <c r="L21" s="54"/>
      <c r="M21" s="55">
        <f>[1]Frist!N14</f>
        <v>8.85</v>
      </c>
      <c r="N21" s="37">
        <f t="shared" si="3"/>
        <v>29</v>
      </c>
      <c r="O21" s="54"/>
      <c r="P21" s="55">
        <f t="shared" si="4"/>
        <v>33.25</v>
      </c>
      <c r="Q21" s="37">
        <f t="shared" si="5"/>
        <v>27</v>
      </c>
    </row>
    <row r="22" spans="1:17" x14ac:dyDescent="0.25">
      <c r="A22" s="53">
        <f>[1]Startlista!A20</f>
        <v>11</v>
      </c>
      <c r="B22" s="54" t="str">
        <f>[1]Startlista!C20</f>
        <v>Lovisa Svanling</v>
      </c>
      <c r="C22" s="54" t="str">
        <f>[1]Startlista!D20</f>
        <v>Vänersborgs Gymnastikförening</v>
      </c>
      <c r="D22" s="55">
        <f>[1]Hopp!O26</f>
        <v>11.9</v>
      </c>
      <c r="E22" s="37">
        <f t="shared" si="0"/>
        <v>9</v>
      </c>
      <c r="F22" s="54"/>
      <c r="G22" s="55">
        <f>[1]Barr!N15</f>
        <v>3.6000000000000005</v>
      </c>
      <c r="H22" s="37">
        <f t="shared" si="1"/>
        <v>28</v>
      </c>
      <c r="I22" s="54"/>
      <c r="J22" s="55">
        <f>[1]Bom!N15</f>
        <v>9.8999999999999986</v>
      </c>
      <c r="K22" s="37">
        <f t="shared" si="2"/>
        <v>20</v>
      </c>
      <c r="L22" s="54"/>
      <c r="M22" s="55">
        <f>[1]Frist!N15</f>
        <v>10.55</v>
      </c>
      <c r="N22" s="37">
        <f t="shared" si="3"/>
        <v>20</v>
      </c>
      <c r="O22" s="54"/>
      <c r="P22" s="55">
        <f t="shared" si="4"/>
        <v>35.950000000000003</v>
      </c>
      <c r="Q22" s="37">
        <f t="shared" si="5"/>
        <v>22</v>
      </c>
    </row>
    <row r="23" spans="1:17" x14ac:dyDescent="0.25">
      <c r="A23" s="53">
        <f>[1]Startlista!A21</f>
        <v>12</v>
      </c>
      <c r="B23" s="54" t="str">
        <f>[1]Startlista!C21</f>
        <v>Lovisa Blomen</v>
      </c>
      <c r="C23" s="54" t="str">
        <f>[1]Startlista!D21</f>
        <v>Vänersborgs Gymnastikförening</v>
      </c>
      <c r="D23" s="55">
        <f>[1]Hopp!O28</f>
        <v>12.1</v>
      </c>
      <c r="E23" s="37">
        <f t="shared" si="0"/>
        <v>8</v>
      </c>
      <c r="F23" s="54"/>
      <c r="G23" s="55">
        <f>[1]Barr!N16</f>
        <v>8</v>
      </c>
      <c r="H23" s="37">
        <f t="shared" si="1"/>
        <v>12</v>
      </c>
      <c r="I23" s="54"/>
      <c r="J23" s="55">
        <f>[1]Bom!N16</f>
        <v>12.25</v>
      </c>
      <c r="K23" s="37">
        <f t="shared" si="2"/>
        <v>2</v>
      </c>
      <c r="L23" s="54"/>
      <c r="M23" s="55">
        <f>[1]Frist!N16</f>
        <v>11</v>
      </c>
      <c r="N23" s="37">
        <f t="shared" si="3"/>
        <v>17</v>
      </c>
      <c r="O23" s="54"/>
      <c r="P23" s="55">
        <f t="shared" si="4"/>
        <v>43.35</v>
      </c>
      <c r="Q23" s="37">
        <f t="shared" si="5"/>
        <v>7</v>
      </c>
    </row>
    <row r="24" spans="1:17" x14ac:dyDescent="0.25">
      <c r="A24" s="53">
        <f>[1]Startlista!A22</f>
        <v>13</v>
      </c>
      <c r="B24" s="54" t="str">
        <f>[1]Startlista!C22</f>
        <v>Sophia Holtersson</v>
      </c>
      <c r="C24" s="54" t="str">
        <f>[1]Startlista!D22</f>
        <v>Vänersborgs Gymnastikförening</v>
      </c>
      <c r="D24" s="55">
        <f>[1]Hopp!O30</f>
        <v>12.4</v>
      </c>
      <c r="E24" s="37">
        <f t="shared" si="0"/>
        <v>5</v>
      </c>
      <c r="F24" s="54"/>
      <c r="G24" s="55">
        <f>[1]Barr!N17</f>
        <v>9.1</v>
      </c>
      <c r="H24" s="37">
        <f t="shared" si="1"/>
        <v>8</v>
      </c>
      <c r="I24" s="54"/>
      <c r="J24" s="55">
        <f>[1]Bom!N17</f>
        <v>13.4</v>
      </c>
      <c r="K24" s="37">
        <f t="shared" si="2"/>
        <v>1</v>
      </c>
      <c r="L24" s="54"/>
      <c r="M24" s="55">
        <f>[1]Frist!N17</f>
        <v>11.600000000000001</v>
      </c>
      <c r="N24" s="37">
        <f t="shared" si="3"/>
        <v>8</v>
      </c>
      <c r="O24" s="54"/>
      <c r="P24" s="55">
        <f t="shared" si="4"/>
        <v>46.5</v>
      </c>
      <c r="Q24" s="37">
        <f t="shared" si="5"/>
        <v>3</v>
      </c>
    </row>
    <row r="25" spans="1:17" x14ac:dyDescent="0.25">
      <c r="A25" s="53">
        <f>[1]Startlista!A23</f>
        <v>14</v>
      </c>
      <c r="B25" s="54" t="str">
        <f>[1]Startlista!C23</f>
        <v>Silje Helgesson</v>
      </c>
      <c r="C25" s="54" t="str">
        <f>[1]Startlista!D23</f>
        <v>Vänersborgs Gymnastikförening</v>
      </c>
      <c r="D25" s="55">
        <f>[1]Hopp!O32</f>
        <v>10.8</v>
      </c>
      <c r="E25" s="37">
        <f t="shared" si="0"/>
        <v>24</v>
      </c>
      <c r="F25" s="54"/>
      <c r="G25" s="55">
        <f>[1]Barr!N18</f>
        <v>5.85</v>
      </c>
      <c r="H25" s="37">
        <f t="shared" si="1"/>
        <v>19</v>
      </c>
      <c r="I25" s="54"/>
      <c r="J25" s="55">
        <f>[1]Bom!N18</f>
        <v>11.75</v>
      </c>
      <c r="K25" s="37">
        <f t="shared" si="2"/>
        <v>7</v>
      </c>
      <c r="L25" s="54"/>
      <c r="M25" s="55">
        <f>[1]Frist!N18</f>
        <v>10.35</v>
      </c>
      <c r="N25" s="37">
        <f t="shared" si="3"/>
        <v>21</v>
      </c>
      <c r="O25" s="54"/>
      <c r="P25" s="55">
        <f t="shared" si="4"/>
        <v>38.75</v>
      </c>
      <c r="Q25" s="37">
        <f t="shared" si="5"/>
        <v>18</v>
      </c>
    </row>
    <row r="26" spans="1:17" x14ac:dyDescent="0.25">
      <c r="A26" s="53">
        <f>[1]Startlista!A24</f>
        <v>15</v>
      </c>
      <c r="B26" s="54" t="str">
        <f>[1]Startlista!C24</f>
        <v>Emma Berg</v>
      </c>
      <c r="C26" s="54" t="str">
        <f>[1]Startlista!D24</f>
        <v>Västerås Gymnastikförening</v>
      </c>
      <c r="D26" s="55">
        <f>[1]Hopp!O34</f>
        <v>10.9</v>
      </c>
      <c r="E26" s="37">
        <f t="shared" si="0"/>
        <v>22</v>
      </c>
      <c r="F26" s="54"/>
      <c r="G26" s="55">
        <f>[1]Barr!N19</f>
        <v>5.75</v>
      </c>
      <c r="H26" s="37">
        <f t="shared" si="1"/>
        <v>20</v>
      </c>
      <c r="I26" s="54"/>
      <c r="J26" s="55">
        <f>[1]Bom!N19</f>
        <v>11.25</v>
      </c>
      <c r="K26" s="37">
        <f t="shared" si="2"/>
        <v>10</v>
      </c>
      <c r="L26" s="54"/>
      <c r="M26" s="55">
        <f>[1]Frist!N19</f>
        <v>11.600000000000001</v>
      </c>
      <c r="N26" s="37">
        <f t="shared" si="3"/>
        <v>8</v>
      </c>
      <c r="O26" s="54"/>
      <c r="P26" s="55">
        <f t="shared" si="4"/>
        <v>39.5</v>
      </c>
      <c r="Q26" s="37">
        <f t="shared" si="5"/>
        <v>16</v>
      </c>
    </row>
    <row r="27" spans="1:17" x14ac:dyDescent="0.25">
      <c r="A27" s="53">
        <f>[1]Startlista!A25</f>
        <v>16</v>
      </c>
      <c r="B27" s="54" t="str">
        <f>[1]Startlista!C25</f>
        <v>Amanda Engström</v>
      </c>
      <c r="C27" s="54" t="str">
        <f>[1]Startlista!D25</f>
        <v>Gefle Gymnastikförening</v>
      </c>
      <c r="D27" s="55">
        <f>[1]Hopp!O36</f>
        <v>10.85</v>
      </c>
      <c r="E27" s="37">
        <f t="shared" si="0"/>
        <v>23</v>
      </c>
      <c r="F27" s="54"/>
      <c r="G27" s="55">
        <f>[1]Barr!N20</f>
        <v>5.5</v>
      </c>
      <c r="H27" s="37">
        <f t="shared" si="1"/>
        <v>21</v>
      </c>
      <c r="I27" s="54"/>
      <c r="J27" s="55">
        <f>[1]Bom!N20</f>
        <v>9.1999999999999993</v>
      </c>
      <c r="K27" s="37">
        <f t="shared" si="2"/>
        <v>25</v>
      </c>
      <c r="L27" s="54"/>
      <c r="M27" s="55">
        <f>[1]Frist!N20</f>
        <v>10.35</v>
      </c>
      <c r="N27" s="37">
        <f t="shared" si="3"/>
        <v>21</v>
      </c>
      <c r="O27" s="54"/>
      <c r="P27" s="55">
        <f t="shared" si="4"/>
        <v>35.9</v>
      </c>
      <c r="Q27" s="37">
        <f t="shared" si="5"/>
        <v>23</v>
      </c>
    </row>
    <row r="28" spans="1:17" x14ac:dyDescent="0.25">
      <c r="A28" s="53">
        <f>[1]Startlista!A26</f>
        <v>17</v>
      </c>
      <c r="B28" s="54" t="str">
        <f>[1]Startlista!C26</f>
        <v>Annie Hoerschelmann</v>
      </c>
      <c r="C28" s="54" t="str">
        <f>[1]Startlista!D26</f>
        <v>Tidaholms Gymnastiksällskap</v>
      </c>
      <c r="D28" s="55">
        <f>[1]Hopp!O38</f>
        <v>9.75</v>
      </c>
      <c r="E28" s="37">
        <f t="shared" si="0"/>
        <v>30</v>
      </c>
      <c r="F28" s="54"/>
      <c r="G28" s="55">
        <f>[1]Barr!N21</f>
        <v>5.3000000000000007</v>
      </c>
      <c r="H28" s="37">
        <f t="shared" si="1"/>
        <v>23</v>
      </c>
      <c r="I28" s="54"/>
      <c r="J28" s="55">
        <f>[1]Bom!N21</f>
        <v>3.9</v>
      </c>
      <c r="K28" s="37">
        <f t="shared" si="2"/>
        <v>29</v>
      </c>
      <c r="L28" s="54"/>
      <c r="M28" s="55">
        <f>[1]Frist!N21</f>
        <v>9.0500000000000007</v>
      </c>
      <c r="N28" s="37">
        <f t="shared" si="3"/>
        <v>28</v>
      </c>
      <c r="O28" s="54"/>
      <c r="P28" s="55">
        <f t="shared" si="4"/>
        <v>28</v>
      </c>
      <c r="Q28" s="37">
        <f t="shared" si="5"/>
        <v>29</v>
      </c>
    </row>
    <row r="29" spans="1:17" x14ac:dyDescent="0.25">
      <c r="A29" s="53">
        <f>[1]Startlista!A27</f>
        <v>18</v>
      </c>
      <c r="B29" s="54" t="str">
        <f>[1]Startlista!C27</f>
        <v>Tova Jönsson</v>
      </c>
      <c r="C29" s="54" t="str">
        <f>[1]Startlista!D27</f>
        <v>Tidaholms Gymnastiksällskap</v>
      </c>
      <c r="D29" s="55">
        <f>[1]Hopp!O40</f>
        <v>10.7</v>
      </c>
      <c r="E29" s="37">
        <f t="shared" si="0"/>
        <v>27</v>
      </c>
      <c r="F29" s="54"/>
      <c r="G29" s="55">
        <f>[1]Barr!N22</f>
        <v>10</v>
      </c>
      <c r="H29" s="37">
        <f t="shared" si="1"/>
        <v>4</v>
      </c>
      <c r="I29" s="54"/>
      <c r="J29" s="55">
        <f>[1]Bom!N22</f>
        <v>9.65</v>
      </c>
      <c r="K29" s="37">
        <f t="shared" si="2"/>
        <v>22</v>
      </c>
      <c r="L29" s="54"/>
      <c r="M29" s="55">
        <f>[1]Frist!N22</f>
        <v>10.6</v>
      </c>
      <c r="N29" s="37">
        <f t="shared" si="3"/>
        <v>19</v>
      </c>
      <c r="O29" s="54"/>
      <c r="P29" s="55">
        <f t="shared" si="4"/>
        <v>40.950000000000003</v>
      </c>
      <c r="Q29" s="37">
        <f t="shared" si="5"/>
        <v>14</v>
      </c>
    </row>
    <row r="30" spans="1:17" x14ac:dyDescent="0.25">
      <c r="A30" s="53">
        <f>[1]Startlista!A28</f>
        <v>19</v>
      </c>
      <c r="B30" s="54" t="str">
        <f>[1]Startlista!C28</f>
        <v>Julia Storm</v>
      </c>
      <c r="C30" s="54" t="str">
        <f>[1]Startlista!D28</f>
        <v>Tidaholms Gymnastiksällskap</v>
      </c>
      <c r="D30" s="55">
        <f>[1]Hopp!O42</f>
        <v>11.1</v>
      </c>
      <c r="E30" s="37">
        <f t="shared" si="0"/>
        <v>19</v>
      </c>
      <c r="F30" s="54"/>
      <c r="G30" s="55">
        <f>[1]Barr!N23</f>
        <v>4.3500000000000005</v>
      </c>
      <c r="H30" s="37">
        <f t="shared" si="1"/>
        <v>25</v>
      </c>
      <c r="I30" s="54"/>
      <c r="J30" s="55">
        <f>[1]Bom!N23</f>
        <v>9.6999999999999993</v>
      </c>
      <c r="K30" s="37">
        <f t="shared" si="2"/>
        <v>21</v>
      </c>
      <c r="L30" s="54"/>
      <c r="M30" s="55">
        <f>[1]Frist!N23</f>
        <v>11.05</v>
      </c>
      <c r="N30" s="37">
        <f t="shared" si="3"/>
        <v>16</v>
      </c>
      <c r="O30" s="54"/>
      <c r="P30" s="55">
        <f t="shared" si="4"/>
        <v>36.200000000000003</v>
      </c>
      <c r="Q30" s="37">
        <f t="shared" si="5"/>
        <v>21</v>
      </c>
    </row>
    <row r="31" spans="1:17" x14ac:dyDescent="0.25">
      <c r="A31" s="53">
        <f>[1]Startlista!A29</f>
        <v>20</v>
      </c>
      <c r="B31" s="54" t="str">
        <f>[1]Startlista!C29</f>
        <v>Moa Henriksson</v>
      </c>
      <c r="C31" s="54" t="str">
        <f>[1]Startlista!D29</f>
        <v>GF Nikegymnasterna</v>
      </c>
      <c r="D31" s="55">
        <f>[1]Hopp!O44</f>
        <v>12.7</v>
      </c>
      <c r="E31" s="37">
        <f t="shared" si="0"/>
        <v>1</v>
      </c>
      <c r="F31" s="54"/>
      <c r="G31" s="55">
        <f>[1]Barr!N24</f>
        <v>10.7</v>
      </c>
      <c r="H31" s="37">
        <f t="shared" si="1"/>
        <v>2</v>
      </c>
      <c r="I31" s="54"/>
      <c r="J31" s="55">
        <f>[1]Bom!N24</f>
        <v>8.85</v>
      </c>
      <c r="K31" s="37">
        <f t="shared" si="2"/>
        <v>27</v>
      </c>
      <c r="L31" s="54"/>
      <c r="M31" s="55">
        <f>[1]Frist!N24</f>
        <v>12.399999999999999</v>
      </c>
      <c r="N31" s="37">
        <f t="shared" si="3"/>
        <v>3</v>
      </c>
      <c r="O31" s="54"/>
      <c r="P31" s="55">
        <f t="shared" si="4"/>
        <v>44.65</v>
      </c>
      <c r="Q31" s="37">
        <f t="shared" si="5"/>
        <v>4</v>
      </c>
    </row>
    <row r="32" spans="1:17" x14ac:dyDescent="0.25">
      <c r="A32" s="53">
        <f>[1]Startlista!A30</f>
        <v>21</v>
      </c>
      <c r="B32" s="54">
        <f>[1]Startlista!C30</f>
        <v>0</v>
      </c>
      <c r="C32" s="54">
        <f>[1]Startlista!D30</f>
        <v>0</v>
      </c>
      <c r="D32" s="55" t="str">
        <f>[1]Hopp!O46</f>
        <v/>
      </c>
      <c r="E32" s="37" t="str">
        <f t="shared" si="0"/>
        <v/>
      </c>
      <c r="F32" s="54"/>
      <c r="G32" s="55" t="str">
        <f>[1]Barr!N25</f>
        <v/>
      </c>
      <c r="H32" s="37" t="str">
        <f t="shared" si="1"/>
        <v/>
      </c>
      <c r="I32" s="54"/>
      <c r="J32" s="55" t="str">
        <f>[1]Bom!N25</f>
        <v/>
      </c>
      <c r="K32" s="37" t="str">
        <f t="shared" si="2"/>
        <v/>
      </c>
      <c r="L32" s="54"/>
      <c r="M32" s="55" t="str">
        <f>[1]Frist!N25</f>
        <v/>
      </c>
      <c r="N32" s="37" t="str">
        <f t="shared" si="3"/>
        <v/>
      </c>
      <c r="O32" s="54"/>
      <c r="P32" s="55" t="str">
        <f t="shared" si="4"/>
        <v/>
      </c>
      <c r="Q32" s="37" t="str">
        <f t="shared" si="5"/>
        <v/>
      </c>
    </row>
    <row r="33" spans="1:17" x14ac:dyDescent="0.25">
      <c r="A33" s="53">
        <f>[1]Startlista!A31</f>
        <v>22</v>
      </c>
      <c r="B33" s="54" t="str">
        <f>[1]Startlista!C31</f>
        <v>Jenny Sjöberg</v>
      </c>
      <c r="C33" s="54" t="str">
        <f>[1]Startlista!D31</f>
        <v>GF Nikegymnasterna</v>
      </c>
      <c r="D33" s="55">
        <f>[1]Hopp!O48</f>
        <v>11</v>
      </c>
      <c r="E33" s="37">
        <f t="shared" si="0"/>
        <v>21</v>
      </c>
      <c r="F33" s="54"/>
      <c r="G33" s="55">
        <f>[1]Barr!N26</f>
        <v>10.3</v>
      </c>
      <c r="H33" s="37">
        <f t="shared" si="1"/>
        <v>3</v>
      </c>
      <c r="I33" s="54"/>
      <c r="J33" s="55">
        <f>[1]Bom!N26</f>
        <v>10.25</v>
      </c>
      <c r="K33" s="37">
        <f t="shared" si="2"/>
        <v>18</v>
      </c>
      <c r="L33" s="54"/>
      <c r="M33" s="55">
        <f>[1]Frist!N26</f>
        <v>12</v>
      </c>
      <c r="N33" s="37">
        <f t="shared" si="3"/>
        <v>4</v>
      </c>
      <c r="O33" s="54"/>
      <c r="P33" s="55">
        <f t="shared" si="4"/>
        <v>43.55</v>
      </c>
      <c r="Q33" s="37">
        <f t="shared" si="5"/>
        <v>6</v>
      </c>
    </row>
    <row r="34" spans="1:17" x14ac:dyDescent="0.25">
      <c r="A34" s="53">
        <f>[1]Startlista!A32</f>
        <v>23</v>
      </c>
      <c r="B34" s="54" t="str">
        <f>[1]Startlista!C32</f>
        <v>Paulina Cronholm</v>
      </c>
      <c r="C34" s="54" t="str">
        <f>[1]Startlista!D32</f>
        <v>Eskilstuna Gymnastikförening</v>
      </c>
      <c r="D34" s="55">
        <f>[1]Hopp!O50</f>
        <v>10.75</v>
      </c>
      <c r="E34" s="37">
        <f t="shared" si="0"/>
        <v>25</v>
      </c>
      <c r="F34" s="54"/>
      <c r="G34" s="55">
        <f>[1]Barr!N27</f>
        <v>3.8</v>
      </c>
      <c r="H34" s="37">
        <f t="shared" si="1"/>
        <v>27</v>
      </c>
      <c r="I34" s="54"/>
      <c r="J34" s="55">
        <f>[1]Bom!N27</f>
        <v>2.1</v>
      </c>
      <c r="K34" s="37">
        <f t="shared" si="2"/>
        <v>30</v>
      </c>
      <c r="L34" s="54"/>
      <c r="M34" s="55">
        <f>[1]Frist!N27</f>
        <v>9.1</v>
      </c>
      <c r="N34" s="37">
        <f t="shared" si="3"/>
        <v>27</v>
      </c>
      <c r="O34" s="54"/>
      <c r="P34" s="55">
        <f t="shared" si="4"/>
        <v>25.75</v>
      </c>
      <c r="Q34" s="37">
        <f t="shared" si="5"/>
        <v>30</v>
      </c>
    </row>
    <row r="35" spans="1:17" x14ac:dyDescent="0.25">
      <c r="A35" s="53">
        <f>[1]Startlista!A33</f>
        <v>24</v>
      </c>
      <c r="B35" s="54" t="str">
        <f>[1]Startlista!C33</f>
        <v>Elin Pettersson</v>
      </c>
      <c r="C35" s="54" t="str">
        <f>[1]Startlista!D33</f>
        <v>Eskilstuna Gymnastikförening</v>
      </c>
      <c r="D35" s="55">
        <f>[1]Hopp!O52</f>
        <v>11.5</v>
      </c>
      <c r="E35" s="37">
        <f t="shared" si="0"/>
        <v>11</v>
      </c>
      <c r="F35" s="54"/>
      <c r="G35" s="55">
        <f>[1]Barr!N28</f>
        <v>6.5</v>
      </c>
      <c r="H35" s="37">
        <f t="shared" si="1"/>
        <v>16</v>
      </c>
      <c r="I35" s="54"/>
      <c r="J35" s="55">
        <f>[1]Bom!N28</f>
        <v>9.1499999999999986</v>
      </c>
      <c r="K35" s="37">
        <f t="shared" si="2"/>
        <v>26</v>
      </c>
      <c r="L35" s="54"/>
      <c r="M35" s="55">
        <f>[1]Frist!N28</f>
        <v>11.25</v>
      </c>
      <c r="N35" s="37">
        <f t="shared" si="3"/>
        <v>13</v>
      </c>
      <c r="O35" s="54"/>
      <c r="P35" s="55">
        <f t="shared" si="4"/>
        <v>38.4</v>
      </c>
      <c r="Q35" s="37">
        <f t="shared" si="5"/>
        <v>19</v>
      </c>
    </row>
    <row r="36" spans="1:17" x14ac:dyDescent="0.25">
      <c r="A36" s="53">
        <f>[1]Startlista!A34</f>
        <v>25</v>
      </c>
      <c r="B36" s="54" t="str">
        <f>[1]Startlista!C34</f>
        <v>Elise Pettersson</v>
      </c>
      <c r="C36" s="54" t="str">
        <f>[1]Startlista!D34</f>
        <v>Älvsbygymnasterna Älvsby Idrottsförening</v>
      </c>
      <c r="D36" s="55">
        <f>[1]Hopp!O54</f>
        <v>11.100000000000001</v>
      </c>
      <c r="E36" s="37">
        <f t="shared" si="0"/>
        <v>18</v>
      </c>
      <c r="F36" s="54"/>
      <c r="G36" s="55">
        <f>[1]Barr!N29</f>
        <v>4</v>
      </c>
      <c r="H36" s="37">
        <f t="shared" si="1"/>
        <v>26</v>
      </c>
      <c r="I36" s="54"/>
      <c r="J36" s="55">
        <f>[1]Bom!N29</f>
        <v>9.6</v>
      </c>
      <c r="K36" s="37">
        <f t="shared" si="2"/>
        <v>23</v>
      </c>
      <c r="L36" s="54"/>
      <c r="M36" s="55">
        <f>[1]Frist!N29</f>
        <v>9.5500000000000007</v>
      </c>
      <c r="N36" s="37">
        <f t="shared" si="3"/>
        <v>25</v>
      </c>
      <c r="O36" s="54"/>
      <c r="P36" s="55">
        <f t="shared" si="4"/>
        <v>34.25</v>
      </c>
      <c r="Q36" s="37">
        <f t="shared" si="5"/>
        <v>25</v>
      </c>
    </row>
    <row r="37" spans="1:17" x14ac:dyDescent="0.25">
      <c r="A37" s="53">
        <f>[1]Startlista!A35</f>
        <v>26</v>
      </c>
      <c r="B37" s="54" t="str">
        <f>[1]Startlista!C35</f>
        <v>Kajsa Söderberg</v>
      </c>
      <c r="C37" s="54" t="str">
        <f>[1]Startlista!D35</f>
        <v>Älvsbygymnasterna Älvsby Idrottsförening</v>
      </c>
      <c r="D37" s="55">
        <f>[1]Hopp!O56</f>
        <v>11.4</v>
      </c>
      <c r="E37" s="37">
        <f t="shared" si="0"/>
        <v>13</v>
      </c>
      <c r="F37" s="54"/>
      <c r="G37" s="55">
        <f>[1]Barr!N30</f>
        <v>6.1</v>
      </c>
      <c r="H37" s="37">
        <f t="shared" si="1"/>
        <v>17</v>
      </c>
      <c r="I37" s="54"/>
      <c r="J37" s="55">
        <f>[1]Bom!N30</f>
        <v>10.7</v>
      </c>
      <c r="K37" s="37">
        <f t="shared" si="2"/>
        <v>15</v>
      </c>
      <c r="L37" s="54"/>
      <c r="M37" s="55">
        <f>[1]Frist!N30</f>
        <v>10</v>
      </c>
      <c r="N37" s="37">
        <f t="shared" si="3"/>
        <v>23</v>
      </c>
      <c r="O37" s="54"/>
      <c r="P37" s="55">
        <f t="shared" si="4"/>
        <v>38.200000000000003</v>
      </c>
      <c r="Q37" s="37">
        <f t="shared" si="5"/>
        <v>20</v>
      </c>
    </row>
    <row r="38" spans="1:17" x14ac:dyDescent="0.25">
      <c r="A38" s="53">
        <f>[1]Startlista!A36</f>
        <v>27</v>
      </c>
      <c r="B38" s="54" t="str">
        <f>[1]Startlista!C36</f>
        <v>Linnea Åberg</v>
      </c>
      <c r="C38" s="54" t="str">
        <f>[1]Startlista!D36</f>
        <v>Älvsbygymnasterna Älvsby Idrottsförening</v>
      </c>
      <c r="D38" s="55">
        <f>[1]Hopp!O58</f>
        <v>11.7</v>
      </c>
      <c r="E38" s="37">
        <f t="shared" si="0"/>
        <v>10</v>
      </c>
      <c r="F38" s="54"/>
      <c r="G38" s="55">
        <f>[1]Barr!N31</f>
        <v>8.4</v>
      </c>
      <c r="H38" s="37">
        <f t="shared" si="1"/>
        <v>10</v>
      </c>
      <c r="I38" s="54"/>
      <c r="J38" s="55">
        <f>[1]Bom!N31</f>
        <v>12.149999999999999</v>
      </c>
      <c r="K38" s="37">
        <f t="shared" si="2"/>
        <v>4</v>
      </c>
      <c r="L38" s="54"/>
      <c r="M38" s="55">
        <f>[1]Frist!N31</f>
        <v>11.85</v>
      </c>
      <c r="N38" s="37">
        <f t="shared" si="3"/>
        <v>6</v>
      </c>
      <c r="O38" s="54"/>
      <c r="P38" s="55">
        <f t="shared" si="4"/>
        <v>44.1</v>
      </c>
      <c r="Q38" s="37">
        <f t="shared" si="5"/>
        <v>5</v>
      </c>
    </row>
    <row r="39" spans="1:17" x14ac:dyDescent="0.25">
      <c r="A39" s="53">
        <f>[1]Startlista!A37</f>
        <v>28</v>
      </c>
      <c r="B39" s="54" t="str">
        <f>[1]Startlista!C37</f>
        <v>Elin Lundström</v>
      </c>
      <c r="C39" s="54" t="str">
        <f>[1]Startlista!D37</f>
        <v>Älvsbygymnasterna Älvsby Idrottsförening</v>
      </c>
      <c r="D39" s="55">
        <f>[1]Hopp!O60</f>
        <v>10.45</v>
      </c>
      <c r="E39" s="37">
        <f t="shared" si="0"/>
        <v>28</v>
      </c>
      <c r="F39" s="54"/>
      <c r="G39" s="55">
        <f>[1]Barr!N32</f>
        <v>3.5500000000000007</v>
      </c>
      <c r="H39" s="37">
        <f t="shared" si="1"/>
        <v>29</v>
      </c>
      <c r="I39" s="54"/>
      <c r="J39" s="55">
        <f>[1]Bom!N32</f>
        <v>8.5500000000000007</v>
      </c>
      <c r="K39" s="37">
        <f t="shared" si="2"/>
        <v>28</v>
      </c>
      <c r="L39" s="54"/>
      <c r="M39" s="55">
        <f>[1]Frist!N32</f>
        <v>9.35</v>
      </c>
      <c r="N39" s="37">
        <f t="shared" si="3"/>
        <v>26</v>
      </c>
      <c r="O39" s="54"/>
      <c r="P39" s="55">
        <f t="shared" si="4"/>
        <v>31.9</v>
      </c>
      <c r="Q39" s="37">
        <f t="shared" si="5"/>
        <v>28</v>
      </c>
    </row>
    <row r="40" spans="1:17" x14ac:dyDescent="0.25">
      <c r="A40" s="53">
        <f>[1]Startlista!A38</f>
        <v>29</v>
      </c>
      <c r="B40" s="54" t="str">
        <f>[1]Startlista!C38</f>
        <v>Jenny Knuts</v>
      </c>
      <c r="C40" s="54" t="str">
        <f>[1]Startlista!D38</f>
        <v>Älvsbygymnasterna Älvsby Idrottsförening</v>
      </c>
      <c r="D40" s="55">
        <f>[1]Hopp!O62</f>
        <v>11.25</v>
      </c>
      <c r="E40" s="37">
        <f t="shared" si="0"/>
        <v>15</v>
      </c>
      <c r="F40" s="54"/>
      <c r="G40" s="55">
        <f>[1]Barr!N33</f>
        <v>7.7</v>
      </c>
      <c r="H40" s="37">
        <f t="shared" si="1"/>
        <v>14</v>
      </c>
      <c r="I40" s="54"/>
      <c r="J40" s="55">
        <f>[1]Bom!N33</f>
        <v>10.55</v>
      </c>
      <c r="K40" s="37">
        <f t="shared" si="2"/>
        <v>16</v>
      </c>
      <c r="L40" s="54"/>
      <c r="M40" s="55">
        <f>[1]Frist!N33</f>
        <v>11.600000000000001</v>
      </c>
      <c r="N40" s="37">
        <f t="shared" si="3"/>
        <v>8</v>
      </c>
      <c r="O40" s="54"/>
      <c r="P40" s="55">
        <f t="shared" si="4"/>
        <v>41.1</v>
      </c>
      <c r="Q40" s="37">
        <f t="shared" si="5"/>
        <v>13</v>
      </c>
    </row>
    <row r="41" spans="1:17" x14ac:dyDescent="0.25">
      <c r="A41" s="53">
        <f>[1]Startlista!A39</f>
        <v>30</v>
      </c>
      <c r="B41" s="54" t="str">
        <f>[1]Startlista!C39</f>
        <v>Kajsa Sundkvist</v>
      </c>
      <c r="C41" s="54" t="str">
        <f>[1]Startlista!D39</f>
        <v>Älvsbygymnasterna Älvsby Idrottsförening</v>
      </c>
      <c r="D41" s="55">
        <f>[1]Hopp!O64</f>
        <v>12.55</v>
      </c>
      <c r="E41" s="37">
        <f t="shared" si="0"/>
        <v>3</v>
      </c>
      <c r="F41" s="54"/>
      <c r="G41" s="55">
        <f>[1]Barr!N34</f>
        <v>5.4499999999999993</v>
      </c>
      <c r="H41" s="37">
        <f t="shared" si="1"/>
        <v>22</v>
      </c>
      <c r="I41" s="54"/>
      <c r="J41" s="55">
        <f>[1]Bom!N34</f>
        <v>10.95</v>
      </c>
      <c r="K41" s="37">
        <f t="shared" si="2"/>
        <v>13</v>
      </c>
      <c r="L41" s="54"/>
      <c r="M41" s="55">
        <f>[1]Frist!N34</f>
        <v>11.9</v>
      </c>
      <c r="N41" s="37">
        <f t="shared" si="3"/>
        <v>5</v>
      </c>
      <c r="O41" s="54"/>
      <c r="P41" s="55">
        <f t="shared" si="4"/>
        <v>40.85</v>
      </c>
      <c r="Q41" s="37">
        <f t="shared" si="5"/>
        <v>15</v>
      </c>
    </row>
    <row r="42" spans="1:17" x14ac:dyDescent="0.25">
      <c r="A42" s="53">
        <f>[1]Startlista!A40</f>
        <v>31</v>
      </c>
      <c r="B42" s="54" t="str">
        <f>[1]Startlista!C40</f>
        <v>Elin Bergvall</v>
      </c>
      <c r="C42" s="54" t="str">
        <f>[1]Startlista!D40</f>
        <v>Älvsbygymnasterna Älvsby Idrottsförening</v>
      </c>
      <c r="D42" s="55">
        <f>[1]Hopp!O66</f>
        <v>11.25</v>
      </c>
      <c r="E42" s="37">
        <f t="shared" si="0"/>
        <v>15</v>
      </c>
      <c r="F42" s="54"/>
      <c r="G42" s="55">
        <f>[1]Barr!N35</f>
        <v>8.75</v>
      </c>
      <c r="H42" s="37">
        <f t="shared" si="1"/>
        <v>9</v>
      </c>
      <c r="I42" s="54"/>
      <c r="J42" s="55">
        <f>[1]Bom!N35</f>
        <v>11.15</v>
      </c>
      <c r="K42" s="37">
        <f t="shared" si="2"/>
        <v>11</v>
      </c>
      <c r="L42" s="54"/>
      <c r="M42" s="55">
        <f>[1]Frist!N35</f>
        <v>11.100000000000001</v>
      </c>
      <c r="N42" s="37">
        <f t="shared" si="3"/>
        <v>14</v>
      </c>
      <c r="O42" s="54"/>
      <c r="P42" s="55">
        <f t="shared" si="4"/>
        <v>42.25</v>
      </c>
      <c r="Q42" s="37">
        <f t="shared" si="5"/>
        <v>10</v>
      </c>
    </row>
    <row r="43" spans="1:17" x14ac:dyDescent="0.25">
      <c r="A43" s="53">
        <f>[1]Startlista!A41</f>
        <v>32</v>
      </c>
      <c r="B43" s="54" t="str">
        <f>[1]Startlista!C41</f>
        <v>Anna Nilsson</v>
      </c>
      <c r="C43" s="54" t="str">
        <f>[1]Startlista!D41</f>
        <v>Älvsbygymnasterna Älvsby Idrottsförening</v>
      </c>
      <c r="D43" s="55">
        <f>[1]Hopp!O68</f>
        <v>11.5</v>
      </c>
      <c r="E43" s="37">
        <f t="shared" si="0"/>
        <v>11</v>
      </c>
      <c r="F43" s="54"/>
      <c r="G43" s="55">
        <f>[1]Barr!N36</f>
        <v>7.2499999999999991</v>
      </c>
      <c r="H43" s="37">
        <f t="shared" si="1"/>
        <v>15</v>
      </c>
      <c r="I43" s="54"/>
      <c r="J43" s="55">
        <f>[1]Bom!N36</f>
        <v>10.95</v>
      </c>
      <c r="K43" s="37">
        <f t="shared" si="2"/>
        <v>13</v>
      </c>
      <c r="L43" s="54"/>
      <c r="M43" s="55">
        <f>[1]Frist!N36</f>
        <v>11.65</v>
      </c>
      <c r="N43" s="37">
        <f t="shared" si="3"/>
        <v>7</v>
      </c>
      <c r="O43" s="54"/>
      <c r="P43" s="55">
        <f t="shared" si="4"/>
        <v>41.35</v>
      </c>
      <c r="Q43" s="37">
        <f t="shared" si="5"/>
        <v>11</v>
      </c>
    </row>
    <row r="44" spans="1:17" x14ac:dyDescent="0.25">
      <c r="A44" s="53">
        <f>[1]Startlista!A42</f>
        <v>33</v>
      </c>
      <c r="B44" s="54">
        <f>[1]Startlista!C42</f>
        <v>0</v>
      </c>
      <c r="C44" s="54">
        <f>[1]Startlista!D42</f>
        <v>0</v>
      </c>
      <c r="D44" s="55" t="str">
        <f>[1]Hopp!O70</f>
        <v/>
      </c>
      <c r="E44" s="37" t="str">
        <f t="shared" si="0"/>
        <v/>
      </c>
      <c r="F44" s="54"/>
      <c r="G44" s="55" t="str">
        <f>[1]Barr!N37</f>
        <v/>
      </c>
      <c r="H44" s="37" t="str">
        <f t="shared" si="1"/>
        <v/>
      </c>
      <c r="I44" s="54"/>
      <c r="J44" s="55" t="str">
        <f>[1]Bom!N37</f>
        <v/>
      </c>
      <c r="K44" s="37" t="str">
        <f t="shared" si="2"/>
        <v/>
      </c>
      <c r="L44" s="54"/>
      <c r="M44" s="55" t="str">
        <f>[1]Frist!N37</f>
        <v/>
      </c>
      <c r="N44" s="37" t="str">
        <f t="shared" si="3"/>
        <v/>
      </c>
      <c r="O44" s="54"/>
      <c r="P44" s="55" t="str">
        <f t="shared" si="4"/>
        <v/>
      </c>
      <c r="Q44" s="37" t="str">
        <f t="shared" si="5"/>
        <v/>
      </c>
    </row>
    <row r="45" spans="1:17" x14ac:dyDescent="0.25">
      <c r="A45" s="53">
        <f>[1]Startlista!A43</f>
        <v>34</v>
      </c>
      <c r="B45" s="54">
        <f>[1]Startlista!C43</f>
        <v>0</v>
      </c>
      <c r="C45" s="54">
        <f>[1]Startlista!D43</f>
        <v>0</v>
      </c>
      <c r="D45" s="55" t="str">
        <f>[1]Hopp!O72</f>
        <v/>
      </c>
      <c r="E45" s="37" t="str">
        <f t="shared" si="0"/>
        <v/>
      </c>
      <c r="F45" s="54"/>
      <c r="G45" s="55" t="str">
        <f>[1]Barr!N38</f>
        <v/>
      </c>
      <c r="H45" s="37" t="str">
        <f t="shared" si="1"/>
        <v/>
      </c>
      <c r="I45" s="54"/>
      <c r="J45" s="55" t="str">
        <f>[1]Bom!N38</f>
        <v/>
      </c>
      <c r="K45" s="37" t="str">
        <f t="shared" si="2"/>
        <v/>
      </c>
      <c r="L45" s="54"/>
      <c r="M45" s="55" t="str">
        <f>[1]Frist!N38</f>
        <v/>
      </c>
      <c r="N45" s="37" t="str">
        <f t="shared" si="3"/>
        <v/>
      </c>
      <c r="O45" s="54"/>
      <c r="P45" s="55" t="str">
        <f t="shared" si="4"/>
        <v/>
      </c>
      <c r="Q45" s="37" t="str">
        <f t="shared" si="5"/>
        <v/>
      </c>
    </row>
    <row r="46" spans="1:17" x14ac:dyDescent="0.25">
      <c r="A46" s="53">
        <f>[1]Startlista!A44</f>
        <v>35</v>
      </c>
      <c r="B46" s="54">
        <f>[1]Startlista!C44</f>
        <v>0</v>
      </c>
      <c r="C46" s="54">
        <f>[1]Startlista!D44</f>
        <v>0</v>
      </c>
      <c r="D46" s="55" t="str">
        <f>[1]Hopp!O74</f>
        <v/>
      </c>
      <c r="E46" s="37" t="str">
        <f t="shared" si="0"/>
        <v/>
      </c>
      <c r="F46" s="54"/>
      <c r="G46" s="55" t="str">
        <f>[1]Barr!N39</f>
        <v/>
      </c>
      <c r="H46" s="37" t="str">
        <f t="shared" si="1"/>
        <v/>
      </c>
      <c r="I46" s="54"/>
      <c r="J46" s="55" t="str">
        <f>[1]Bom!N39</f>
        <v/>
      </c>
      <c r="K46" s="37" t="str">
        <f t="shared" si="2"/>
        <v/>
      </c>
      <c r="L46" s="54"/>
      <c r="M46" s="55" t="str">
        <f>[1]Frist!N39</f>
        <v/>
      </c>
      <c r="N46" s="37" t="str">
        <f t="shared" si="3"/>
        <v/>
      </c>
      <c r="O46" s="54"/>
      <c r="P46" s="55" t="str">
        <f t="shared" si="4"/>
        <v/>
      </c>
      <c r="Q46" s="37" t="str">
        <f t="shared" si="5"/>
        <v/>
      </c>
    </row>
    <row r="47" spans="1:17" x14ac:dyDescent="0.25">
      <c r="A47" s="53">
        <f>[1]Startlista!A45</f>
        <v>36</v>
      </c>
      <c r="B47" s="54">
        <f>[1]Startlista!C45</f>
        <v>0</v>
      </c>
      <c r="C47" s="54">
        <f>[1]Startlista!D45</f>
        <v>0</v>
      </c>
      <c r="D47" s="55" t="str">
        <f>[1]Hopp!O76</f>
        <v/>
      </c>
      <c r="E47" s="37" t="str">
        <f t="shared" si="0"/>
        <v/>
      </c>
      <c r="F47" s="54"/>
      <c r="G47" s="55" t="str">
        <f>[1]Barr!N40</f>
        <v/>
      </c>
      <c r="H47" s="37" t="str">
        <f t="shared" si="1"/>
        <v/>
      </c>
      <c r="I47" s="54"/>
      <c r="J47" s="55" t="str">
        <f>[1]Bom!N40</f>
        <v/>
      </c>
      <c r="K47" s="37" t="str">
        <f t="shared" si="2"/>
        <v/>
      </c>
      <c r="L47" s="54"/>
      <c r="M47" s="55" t="str">
        <f>[1]Frist!N40</f>
        <v/>
      </c>
      <c r="N47" s="37" t="str">
        <f t="shared" si="3"/>
        <v/>
      </c>
      <c r="O47" s="54"/>
      <c r="P47" s="55" t="str">
        <f t="shared" si="4"/>
        <v/>
      </c>
      <c r="Q47" s="37" t="str">
        <f t="shared" si="5"/>
        <v/>
      </c>
    </row>
    <row r="48" spans="1:17" x14ac:dyDescent="0.25">
      <c r="A48" s="53">
        <f>[1]Startlista!A46</f>
        <v>37</v>
      </c>
      <c r="B48" s="54">
        <f>[1]Startlista!C46</f>
        <v>0</v>
      </c>
      <c r="C48" s="54">
        <f>[1]Startlista!D46</f>
        <v>0</v>
      </c>
      <c r="D48" s="55" t="str">
        <f>[1]Hopp!O78</f>
        <v/>
      </c>
      <c r="E48" s="37" t="str">
        <f t="shared" si="0"/>
        <v/>
      </c>
      <c r="F48" s="54"/>
      <c r="G48" s="55" t="str">
        <f>[1]Barr!N41</f>
        <v/>
      </c>
      <c r="H48" s="37" t="str">
        <f t="shared" si="1"/>
        <v/>
      </c>
      <c r="I48" s="54"/>
      <c r="J48" s="55" t="str">
        <f>[1]Bom!N41</f>
        <v/>
      </c>
      <c r="K48" s="37" t="str">
        <f t="shared" si="2"/>
        <v/>
      </c>
      <c r="L48" s="54"/>
      <c r="M48" s="55" t="str">
        <f>[1]Frist!N41</f>
        <v/>
      </c>
      <c r="N48" s="37" t="str">
        <f t="shared" si="3"/>
        <v/>
      </c>
      <c r="O48" s="54"/>
      <c r="P48" s="55" t="str">
        <f t="shared" si="4"/>
        <v/>
      </c>
      <c r="Q48" s="37" t="str">
        <f t="shared" si="5"/>
        <v/>
      </c>
    </row>
    <row r="49" spans="1:17" x14ac:dyDescent="0.25">
      <c r="A49" s="53">
        <f>[1]Startlista!A47</f>
        <v>38</v>
      </c>
      <c r="B49" s="54">
        <f>[1]Startlista!C47</f>
        <v>0</v>
      </c>
      <c r="C49" s="54">
        <f>[1]Startlista!D47</f>
        <v>0</v>
      </c>
      <c r="D49" s="55" t="str">
        <f>[1]Hopp!O80</f>
        <v/>
      </c>
      <c r="E49" s="37" t="str">
        <f t="shared" si="0"/>
        <v/>
      </c>
      <c r="F49" s="54"/>
      <c r="G49" s="55" t="str">
        <f>[1]Barr!N42</f>
        <v/>
      </c>
      <c r="H49" s="37" t="str">
        <f t="shared" si="1"/>
        <v/>
      </c>
      <c r="I49" s="54"/>
      <c r="J49" s="55" t="str">
        <f>[1]Bom!N42</f>
        <v/>
      </c>
      <c r="K49" s="37" t="str">
        <f t="shared" si="2"/>
        <v/>
      </c>
      <c r="L49" s="54"/>
      <c r="M49" s="55" t="str">
        <f>[1]Frist!N42</f>
        <v/>
      </c>
      <c r="N49" s="37" t="str">
        <f t="shared" si="3"/>
        <v/>
      </c>
      <c r="O49" s="54"/>
      <c r="P49" s="55" t="str">
        <f t="shared" si="4"/>
        <v/>
      </c>
      <c r="Q49" s="37" t="str">
        <f t="shared" si="5"/>
        <v/>
      </c>
    </row>
    <row r="50" spans="1:17" x14ac:dyDescent="0.25">
      <c r="A50" s="53">
        <f>[1]Startlista!A48</f>
        <v>39</v>
      </c>
      <c r="B50" s="54">
        <f>[1]Startlista!C48</f>
        <v>0</v>
      </c>
      <c r="C50" s="54">
        <f>[1]Startlista!D48</f>
        <v>0</v>
      </c>
      <c r="D50" s="55" t="str">
        <f>[1]Hopp!O82</f>
        <v/>
      </c>
      <c r="E50" s="37" t="str">
        <f t="shared" si="0"/>
        <v/>
      </c>
      <c r="F50" s="54"/>
      <c r="G50" s="55" t="str">
        <f>[1]Barr!N43</f>
        <v/>
      </c>
      <c r="H50" s="37" t="str">
        <f t="shared" si="1"/>
        <v/>
      </c>
      <c r="I50" s="54"/>
      <c r="J50" s="55" t="str">
        <f>[1]Bom!N43</f>
        <v/>
      </c>
      <c r="K50" s="37" t="str">
        <f t="shared" si="2"/>
        <v/>
      </c>
      <c r="L50" s="54"/>
      <c r="M50" s="55" t="str">
        <f>[1]Frist!N43</f>
        <v/>
      </c>
      <c r="N50" s="37" t="str">
        <f t="shared" si="3"/>
        <v/>
      </c>
      <c r="O50" s="54"/>
      <c r="P50" s="55" t="str">
        <f t="shared" si="4"/>
        <v/>
      </c>
      <c r="Q50" s="37" t="str">
        <f t="shared" si="5"/>
        <v/>
      </c>
    </row>
    <row r="51" spans="1:17" x14ac:dyDescent="0.25">
      <c r="A51" s="53">
        <f>[1]Startlista!A49</f>
        <v>40</v>
      </c>
      <c r="B51" s="54">
        <f>[1]Startlista!C49</f>
        <v>0</v>
      </c>
      <c r="C51" s="54">
        <f>[1]Startlista!D49</f>
        <v>0</v>
      </c>
      <c r="D51" s="55" t="str">
        <f>[1]Hopp!O84</f>
        <v/>
      </c>
      <c r="E51" s="37" t="str">
        <f t="shared" si="0"/>
        <v/>
      </c>
      <c r="F51" s="54"/>
      <c r="G51" s="55" t="str">
        <f>[1]Barr!N44</f>
        <v/>
      </c>
      <c r="H51" s="37" t="str">
        <f t="shared" si="1"/>
        <v/>
      </c>
      <c r="I51" s="54"/>
      <c r="J51" s="55" t="str">
        <f>[1]Bom!N44</f>
        <v/>
      </c>
      <c r="K51" s="37" t="str">
        <f t="shared" si="2"/>
        <v/>
      </c>
      <c r="L51" s="54"/>
      <c r="M51" s="55" t="str">
        <f>[1]Frist!N44</f>
        <v/>
      </c>
      <c r="N51" s="37" t="str">
        <f t="shared" si="3"/>
        <v/>
      </c>
      <c r="O51" s="54"/>
      <c r="P51" s="55" t="str">
        <f t="shared" si="4"/>
        <v/>
      </c>
      <c r="Q51" s="37" t="str">
        <f t="shared" si="5"/>
        <v/>
      </c>
    </row>
    <row r="52" spans="1:17" x14ac:dyDescent="0.25">
      <c r="A52" s="53">
        <f>[1]Startlista!A50</f>
        <v>41</v>
      </c>
      <c r="B52" s="54">
        <f>[1]Startlista!C50</f>
        <v>0</v>
      </c>
      <c r="C52" s="54">
        <f>[1]Startlista!D50</f>
        <v>0</v>
      </c>
      <c r="D52" s="55" t="str">
        <f>[1]Hopp!O86</f>
        <v/>
      </c>
      <c r="E52" s="37" t="str">
        <f t="shared" si="0"/>
        <v/>
      </c>
      <c r="F52" s="54"/>
      <c r="G52" s="55" t="str">
        <f>[1]Barr!N45</f>
        <v/>
      </c>
      <c r="H52" s="37" t="str">
        <f t="shared" si="1"/>
        <v/>
      </c>
      <c r="I52" s="54"/>
      <c r="J52" s="55" t="str">
        <f>[1]Bom!N45</f>
        <v/>
      </c>
      <c r="K52" s="37" t="str">
        <f t="shared" si="2"/>
        <v/>
      </c>
      <c r="L52" s="54"/>
      <c r="M52" s="55" t="str">
        <f>[1]Frist!N45</f>
        <v/>
      </c>
      <c r="N52" s="37" t="str">
        <f t="shared" si="3"/>
        <v/>
      </c>
      <c r="O52" s="54"/>
      <c r="P52" s="55" t="str">
        <f t="shared" si="4"/>
        <v/>
      </c>
      <c r="Q52" s="37" t="str">
        <f t="shared" si="5"/>
        <v/>
      </c>
    </row>
    <row r="53" spans="1:17" x14ac:dyDescent="0.25">
      <c r="A53" s="53">
        <f>[1]Startlista!A51</f>
        <v>42</v>
      </c>
      <c r="B53" s="54">
        <f>[1]Startlista!C51</f>
        <v>0</v>
      </c>
      <c r="C53" s="54">
        <f>[1]Startlista!D51</f>
        <v>0</v>
      </c>
      <c r="D53" s="55" t="str">
        <f>[1]Hopp!O88</f>
        <v/>
      </c>
      <c r="E53" s="37" t="str">
        <f t="shared" si="0"/>
        <v/>
      </c>
      <c r="F53" s="54"/>
      <c r="G53" s="55" t="str">
        <f>[1]Barr!N46</f>
        <v/>
      </c>
      <c r="H53" s="37" t="str">
        <f t="shared" si="1"/>
        <v/>
      </c>
      <c r="I53" s="54"/>
      <c r="J53" s="55" t="str">
        <f>[1]Bom!N46</f>
        <v/>
      </c>
      <c r="K53" s="37" t="str">
        <f t="shared" si="2"/>
        <v/>
      </c>
      <c r="L53" s="54"/>
      <c r="M53" s="55" t="str">
        <f>[1]Frist!N46</f>
        <v/>
      </c>
      <c r="N53" s="37" t="str">
        <f t="shared" si="3"/>
        <v/>
      </c>
      <c r="O53" s="54"/>
      <c r="P53" s="55" t="str">
        <f t="shared" si="4"/>
        <v/>
      </c>
      <c r="Q53" s="37" t="str">
        <f t="shared" si="5"/>
        <v/>
      </c>
    </row>
    <row r="54" spans="1:17" x14ac:dyDescent="0.25">
      <c r="A54" s="53">
        <f>[1]Startlista!A52</f>
        <v>43</v>
      </c>
      <c r="B54" s="54">
        <f>[1]Startlista!C52</f>
        <v>0</v>
      </c>
      <c r="C54" s="54">
        <f>[1]Startlista!D52</f>
        <v>0</v>
      </c>
      <c r="D54" s="55" t="str">
        <f>[1]Hopp!O90</f>
        <v/>
      </c>
      <c r="E54" s="37" t="str">
        <f t="shared" si="0"/>
        <v/>
      </c>
      <c r="F54" s="54"/>
      <c r="G54" s="55" t="str">
        <f>[1]Barr!N47</f>
        <v/>
      </c>
      <c r="H54" s="37" t="str">
        <f t="shared" si="1"/>
        <v/>
      </c>
      <c r="I54" s="54"/>
      <c r="J54" s="55" t="str">
        <f>[1]Bom!N47</f>
        <v/>
      </c>
      <c r="K54" s="37" t="str">
        <f t="shared" si="2"/>
        <v/>
      </c>
      <c r="L54" s="54"/>
      <c r="M54" s="55" t="str">
        <f>[1]Frist!N47</f>
        <v/>
      </c>
      <c r="N54" s="37" t="str">
        <f t="shared" si="3"/>
        <v/>
      </c>
      <c r="O54" s="54"/>
      <c r="P54" s="55" t="str">
        <f t="shared" si="4"/>
        <v/>
      </c>
      <c r="Q54" s="37" t="str">
        <f t="shared" si="5"/>
        <v/>
      </c>
    </row>
    <row r="55" spans="1:17" x14ac:dyDescent="0.25">
      <c r="A55" s="53">
        <f>[1]Startlista!A53</f>
        <v>44</v>
      </c>
      <c r="B55" s="54">
        <f>[1]Startlista!C53</f>
        <v>0</v>
      </c>
      <c r="C55" s="54">
        <f>[1]Startlista!D53</f>
        <v>0</v>
      </c>
      <c r="D55" s="55" t="str">
        <f>[1]Hopp!O92</f>
        <v/>
      </c>
      <c r="E55" s="37" t="str">
        <f t="shared" si="0"/>
        <v/>
      </c>
      <c r="F55" s="54"/>
      <c r="G55" s="55" t="str">
        <f>[1]Barr!N48</f>
        <v/>
      </c>
      <c r="H55" s="37" t="str">
        <f t="shared" si="1"/>
        <v/>
      </c>
      <c r="I55" s="54"/>
      <c r="J55" s="55" t="str">
        <f>[1]Bom!N48</f>
        <v/>
      </c>
      <c r="K55" s="37" t="str">
        <f t="shared" si="2"/>
        <v/>
      </c>
      <c r="L55" s="54"/>
      <c r="M55" s="55" t="str">
        <f>[1]Frist!N48</f>
        <v/>
      </c>
      <c r="N55" s="37" t="str">
        <f t="shared" si="3"/>
        <v/>
      </c>
      <c r="O55" s="54"/>
      <c r="P55" s="55" t="str">
        <f t="shared" si="4"/>
        <v/>
      </c>
      <c r="Q55" s="37" t="str">
        <f t="shared" si="5"/>
        <v/>
      </c>
    </row>
    <row r="56" spans="1:17" x14ac:dyDescent="0.25">
      <c r="A56" s="53">
        <f>[1]Startlista!A54</f>
        <v>45</v>
      </c>
      <c r="B56" s="54">
        <f>[1]Startlista!C54</f>
        <v>0</v>
      </c>
      <c r="C56" s="54">
        <f>[1]Startlista!D54</f>
        <v>0</v>
      </c>
      <c r="D56" s="55" t="str">
        <f>[1]Hopp!O94</f>
        <v/>
      </c>
      <c r="E56" s="37" t="str">
        <f t="shared" si="0"/>
        <v/>
      </c>
      <c r="F56" s="54"/>
      <c r="G56" s="55" t="str">
        <f>[1]Barr!N49</f>
        <v/>
      </c>
      <c r="H56" s="37" t="str">
        <f t="shared" si="1"/>
        <v/>
      </c>
      <c r="I56" s="54"/>
      <c r="J56" s="55" t="str">
        <f>[1]Bom!N49</f>
        <v/>
      </c>
      <c r="K56" s="37" t="str">
        <f t="shared" si="2"/>
        <v/>
      </c>
      <c r="L56" s="54"/>
      <c r="M56" s="55" t="str">
        <f>[1]Frist!N49</f>
        <v/>
      </c>
      <c r="N56" s="37" t="str">
        <f t="shared" si="3"/>
        <v/>
      </c>
      <c r="O56" s="54"/>
      <c r="P56" s="55" t="str">
        <f t="shared" si="4"/>
        <v/>
      </c>
      <c r="Q56" s="37" t="str">
        <f t="shared" si="5"/>
        <v/>
      </c>
    </row>
    <row r="57" spans="1:17" x14ac:dyDescent="0.25">
      <c r="A57" s="53">
        <f>[1]Startlista!A55</f>
        <v>46</v>
      </c>
      <c r="B57" s="54">
        <f>[1]Startlista!C55</f>
        <v>0</v>
      </c>
      <c r="C57" s="54">
        <f>[1]Startlista!D55</f>
        <v>0</v>
      </c>
      <c r="D57" s="55" t="str">
        <f>[1]Hopp!O96</f>
        <v/>
      </c>
      <c r="E57" s="37" t="str">
        <f t="shared" si="0"/>
        <v/>
      </c>
      <c r="F57" s="54"/>
      <c r="G57" s="55" t="str">
        <f>[1]Barr!N50</f>
        <v/>
      </c>
      <c r="H57" s="37" t="str">
        <f t="shared" si="1"/>
        <v/>
      </c>
      <c r="I57" s="54"/>
      <c r="J57" s="55" t="str">
        <f>[1]Bom!N50</f>
        <v/>
      </c>
      <c r="K57" s="37" t="str">
        <f t="shared" si="2"/>
        <v/>
      </c>
      <c r="L57" s="54"/>
      <c r="M57" s="55" t="str">
        <f>[1]Frist!N50</f>
        <v/>
      </c>
      <c r="N57" s="37" t="str">
        <f t="shared" si="3"/>
        <v/>
      </c>
      <c r="O57" s="54"/>
      <c r="P57" s="55" t="str">
        <f t="shared" si="4"/>
        <v/>
      </c>
      <c r="Q57" s="37" t="str">
        <f t="shared" si="5"/>
        <v/>
      </c>
    </row>
    <row r="58" spans="1:17" x14ac:dyDescent="0.25">
      <c r="A58" s="53">
        <f>[1]Startlista!A56</f>
        <v>47</v>
      </c>
      <c r="B58" s="54">
        <f>[1]Startlista!C56</f>
        <v>0</v>
      </c>
      <c r="C58" s="54">
        <f>[1]Startlista!D56</f>
        <v>0</v>
      </c>
      <c r="D58" s="55" t="str">
        <f>[1]Hopp!O98</f>
        <v/>
      </c>
      <c r="E58" s="37" t="str">
        <f t="shared" si="0"/>
        <v/>
      </c>
      <c r="F58" s="54"/>
      <c r="G58" s="55" t="str">
        <f>[1]Barr!N51</f>
        <v/>
      </c>
      <c r="H58" s="37" t="str">
        <f t="shared" si="1"/>
        <v/>
      </c>
      <c r="I58" s="54"/>
      <c r="J58" s="55" t="str">
        <f>[1]Bom!N51</f>
        <v/>
      </c>
      <c r="K58" s="37" t="str">
        <f t="shared" si="2"/>
        <v/>
      </c>
      <c r="L58" s="54"/>
      <c r="M58" s="55" t="str">
        <f>[1]Frist!N51</f>
        <v/>
      </c>
      <c r="N58" s="37" t="str">
        <f t="shared" si="3"/>
        <v/>
      </c>
      <c r="O58" s="54"/>
      <c r="P58" s="55" t="str">
        <f t="shared" si="4"/>
        <v/>
      </c>
      <c r="Q58" s="37" t="str">
        <f t="shared" si="5"/>
        <v/>
      </c>
    </row>
    <row r="59" spans="1:17" x14ac:dyDescent="0.25">
      <c r="A59" s="53">
        <f>[1]Startlista!A57</f>
        <v>48</v>
      </c>
      <c r="B59" s="54">
        <f>[1]Startlista!C57</f>
        <v>0</v>
      </c>
      <c r="C59" s="54">
        <f>[1]Startlista!D57</f>
        <v>0</v>
      </c>
      <c r="D59" s="55" t="str">
        <f>[1]Hopp!O100</f>
        <v/>
      </c>
      <c r="E59" s="37" t="str">
        <f t="shared" si="0"/>
        <v/>
      </c>
      <c r="F59" s="54"/>
      <c r="G59" s="55" t="str">
        <f>[1]Barr!N52</f>
        <v/>
      </c>
      <c r="H59" s="37" t="str">
        <f t="shared" si="1"/>
        <v/>
      </c>
      <c r="I59" s="54"/>
      <c r="J59" s="55" t="str">
        <f>[1]Bom!N52</f>
        <v/>
      </c>
      <c r="K59" s="37" t="str">
        <f t="shared" si="2"/>
        <v/>
      </c>
      <c r="L59" s="54"/>
      <c r="M59" s="55" t="str">
        <f>[1]Frist!N52</f>
        <v/>
      </c>
      <c r="N59" s="37" t="str">
        <f t="shared" si="3"/>
        <v/>
      </c>
      <c r="O59" s="54"/>
      <c r="P59" s="55" t="str">
        <f t="shared" si="4"/>
        <v/>
      </c>
      <c r="Q59" s="37" t="str">
        <f t="shared" si="5"/>
        <v/>
      </c>
    </row>
    <row r="60" spans="1:17" x14ac:dyDescent="0.25">
      <c r="A60" s="53">
        <f>[1]Startlista!A58</f>
        <v>49</v>
      </c>
      <c r="B60" s="54">
        <f>[1]Startlista!C58</f>
        <v>0</v>
      </c>
      <c r="C60" s="54">
        <f>[1]Startlista!D58</f>
        <v>0</v>
      </c>
      <c r="D60" s="55" t="str">
        <f>[1]Hopp!O102</f>
        <v/>
      </c>
      <c r="E60" s="37" t="str">
        <f t="shared" si="0"/>
        <v/>
      </c>
      <c r="F60" s="54"/>
      <c r="G60" s="55" t="str">
        <f>[1]Barr!N53</f>
        <v/>
      </c>
      <c r="H60" s="37" t="str">
        <f t="shared" si="1"/>
        <v/>
      </c>
      <c r="I60" s="54"/>
      <c r="J60" s="55" t="str">
        <f>[1]Bom!N53</f>
        <v/>
      </c>
      <c r="K60" s="37" t="str">
        <f t="shared" si="2"/>
        <v/>
      </c>
      <c r="L60" s="54"/>
      <c r="M60" s="55" t="str">
        <f>[1]Frist!N53</f>
        <v/>
      </c>
      <c r="N60" s="37" t="str">
        <f t="shared" si="3"/>
        <v/>
      </c>
      <c r="O60" s="54"/>
      <c r="P60" s="55" t="str">
        <f t="shared" si="4"/>
        <v/>
      </c>
      <c r="Q60" s="37" t="str">
        <f t="shared" si="5"/>
        <v/>
      </c>
    </row>
    <row r="61" spans="1:17" x14ac:dyDescent="0.25">
      <c r="A61" s="53">
        <f>[1]Startlista!A59</f>
        <v>50</v>
      </c>
      <c r="B61" s="54">
        <f>[1]Startlista!C59</f>
        <v>0</v>
      </c>
      <c r="C61" s="54">
        <f>[1]Startlista!D59</f>
        <v>0</v>
      </c>
      <c r="D61" s="55" t="str">
        <f>[1]Hopp!O104</f>
        <v/>
      </c>
      <c r="E61" s="37" t="str">
        <f t="shared" si="0"/>
        <v/>
      </c>
      <c r="F61" s="54"/>
      <c r="G61" s="55" t="str">
        <f>[1]Barr!N54</f>
        <v/>
      </c>
      <c r="H61" s="37" t="str">
        <f t="shared" si="1"/>
        <v/>
      </c>
      <c r="I61" s="54"/>
      <c r="J61" s="55" t="str">
        <f>[1]Bom!N54</f>
        <v/>
      </c>
      <c r="K61" s="37" t="str">
        <f t="shared" si="2"/>
        <v/>
      </c>
      <c r="L61" s="54"/>
      <c r="M61" s="55" t="str">
        <f>[1]Frist!N54</f>
        <v/>
      </c>
      <c r="N61" s="37" t="str">
        <f t="shared" si="3"/>
        <v/>
      </c>
      <c r="O61" s="54"/>
      <c r="P61" s="55" t="str">
        <f t="shared" si="4"/>
        <v/>
      </c>
      <c r="Q61" s="37" t="str">
        <f t="shared" si="5"/>
        <v/>
      </c>
    </row>
  </sheetData>
  <mergeCells count="5">
    <mergeCell ref="N1:Q1"/>
    <mergeCell ref="A2:Q2"/>
    <mergeCell ref="A3:Q3"/>
    <mergeCell ref="A4:Q4"/>
    <mergeCell ref="A5:Q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Säters Kommun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Göransson</dc:creator>
  <cp:lastModifiedBy>.</cp:lastModifiedBy>
  <dcterms:created xsi:type="dcterms:W3CDTF">2013-05-18T18:21:05Z</dcterms:created>
  <dcterms:modified xsi:type="dcterms:W3CDTF">2013-05-20T18:19:54Z</dcterms:modified>
</cp:coreProperties>
</file>